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th\Documents\Homework\Webers_law\data\total_bullshit\"/>
    </mc:Choice>
  </mc:AlternateContent>
  <xr:revisionPtr revIDLastSave="0" documentId="13_ncr:1_{881E5B35-44BB-4BA9-B2D5-03D13D84AD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4" l="1"/>
  <c r="AG7" i="4"/>
  <c r="AG5" i="4"/>
  <c r="AG4" i="4"/>
  <c r="AG3" i="4"/>
  <c r="AG6" i="4"/>
  <c r="AG2" i="4"/>
  <c r="AF6" i="4"/>
  <c r="AF7" i="4"/>
  <c r="AF8" i="4"/>
  <c r="AF5" i="4"/>
  <c r="AF4" i="4"/>
  <c r="AF3" i="4"/>
  <c r="AF2" i="4"/>
  <c r="AE3" i="4"/>
  <c r="AE4" i="4"/>
  <c r="AE5" i="4"/>
  <c r="AE6" i="4"/>
  <c r="AE7" i="4"/>
  <c r="AE8" i="4"/>
  <c r="AE2" i="4"/>
  <c r="AD3" i="4"/>
  <c r="AD4" i="4"/>
  <c r="AD5" i="4"/>
  <c r="AD6" i="4"/>
  <c r="AD7" i="4"/>
  <c r="AD8" i="4"/>
  <c r="AD2" i="4"/>
  <c r="AF17" i="2"/>
  <c r="AF15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6" i="2"/>
  <c r="AF18" i="2"/>
  <c r="AF19" i="2"/>
  <c r="AF20" i="2"/>
  <c r="AF21" i="2"/>
  <c r="AF22" i="2"/>
  <c r="AF23" i="2"/>
  <c r="AE17" i="2"/>
  <c r="AE15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6" i="2"/>
  <c r="AE18" i="2"/>
  <c r="AE19" i="2"/>
  <c r="AE20" i="2"/>
  <c r="AE21" i="2"/>
  <c r="AE22" i="2"/>
  <c r="AE2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" i="2"/>
  <c r="AD40" i="3"/>
  <c r="AD37" i="3"/>
  <c r="AD34" i="3"/>
  <c r="AD35" i="3"/>
  <c r="AD38" i="3"/>
  <c r="AD39" i="3"/>
  <c r="AD31" i="3"/>
  <c r="AD30" i="3"/>
  <c r="AD32" i="3"/>
  <c r="AD33" i="3"/>
  <c r="AD29" i="3"/>
  <c r="AD26" i="3"/>
  <c r="AD25" i="3"/>
  <c r="AD23" i="3"/>
  <c r="AD24" i="3"/>
  <c r="AD27" i="3"/>
  <c r="AD28" i="3"/>
  <c r="AD21" i="3"/>
  <c r="AD22" i="3"/>
  <c r="AD14" i="3"/>
  <c r="AD15" i="3"/>
  <c r="AD16" i="3"/>
  <c r="AD17" i="3"/>
  <c r="AD18" i="3"/>
  <c r="AD19" i="3"/>
  <c r="AD20" i="3"/>
  <c r="AD7" i="3"/>
  <c r="AD8" i="3"/>
  <c r="AD9" i="3"/>
  <c r="AD10" i="3"/>
  <c r="AD11" i="3"/>
  <c r="AD12" i="3"/>
  <c r="AD13" i="3"/>
  <c r="AD4" i="3"/>
  <c r="AD5" i="3"/>
  <c r="AD6" i="3"/>
  <c r="AD3" i="3"/>
  <c r="AD2" i="3"/>
  <c r="AC40" i="3"/>
  <c r="AC34" i="3"/>
  <c r="AC35" i="3"/>
  <c r="AC37" i="3"/>
  <c r="AC38" i="3"/>
  <c r="AC39" i="3"/>
  <c r="AC31" i="3"/>
  <c r="AC30" i="3"/>
  <c r="AC29" i="3"/>
  <c r="AC32" i="3"/>
  <c r="AC33" i="3"/>
  <c r="AC26" i="3"/>
  <c r="AC27" i="3"/>
  <c r="AC25" i="3"/>
  <c r="AC23" i="3"/>
  <c r="AC24" i="3"/>
  <c r="AC28" i="3"/>
  <c r="AC21" i="3"/>
  <c r="AC22" i="3"/>
  <c r="AC18" i="3"/>
  <c r="AC19" i="3"/>
  <c r="AC20" i="3"/>
  <c r="AC14" i="3"/>
  <c r="AC15" i="3"/>
  <c r="AC16" i="3"/>
  <c r="AC17" i="3"/>
  <c r="AC9" i="3"/>
  <c r="AC10" i="3"/>
  <c r="AC11" i="3"/>
  <c r="AC12" i="3"/>
  <c r="AC13" i="3"/>
  <c r="AC8" i="3"/>
  <c r="AC2" i="3"/>
  <c r="AC7" i="3"/>
  <c r="AC4" i="3"/>
  <c r="AC5" i="3"/>
  <c r="AC6" i="3"/>
  <c r="AC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2" i="3"/>
</calcChain>
</file>

<file path=xl/sharedStrings.xml><?xml version="1.0" encoding="utf-8"?>
<sst xmlns="http://schemas.openxmlformats.org/spreadsheetml/2006/main" count="816" uniqueCount="305">
  <si>
    <t>NestID</t>
  </si>
  <si>
    <t>DonorNestID</t>
  </si>
  <si>
    <t>EggReplacedID</t>
  </si>
  <si>
    <t>EggReceivedID</t>
  </si>
  <si>
    <t>Experiment type</t>
  </si>
  <si>
    <t>Treatment</t>
  </si>
  <si>
    <t>CFEggRemoved</t>
  </si>
  <si>
    <t>DateManipulation</t>
  </si>
  <si>
    <t>DateRemoved</t>
  </si>
  <si>
    <t>EggStage</t>
  </si>
  <si>
    <t>DayOfRemoval</t>
  </si>
  <si>
    <t>Notes</t>
  </si>
  <si>
    <t>PS035</t>
  </si>
  <si>
    <t>A1</t>
  </si>
  <si>
    <t>n/a</t>
  </si>
  <si>
    <t>S</t>
  </si>
  <si>
    <t>CF did not return</t>
  </si>
  <si>
    <t>PS051</t>
  </si>
  <si>
    <t>NO</t>
  </si>
  <si>
    <t xml:space="preserve">CF returned and laid another egg. But did remove at least 1 P egg </t>
  </si>
  <si>
    <t>NumberPEggsInNestAtTimeOfManipulation</t>
  </si>
  <si>
    <t>PS017</t>
  </si>
  <si>
    <t>PS011</t>
  </si>
  <si>
    <t>P3</t>
  </si>
  <si>
    <t>TimeManipulation</t>
  </si>
  <si>
    <t>PS012</t>
  </si>
  <si>
    <t>B</t>
  </si>
  <si>
    <t>YES</t>
  </si>
  <si>
    <t>PS026</t>
  </si>
  <si>
    <t>PS049</t>
  </si>
  <si>
    <t>A2</t>
  </si>
  <si>
    <t>W</t>
  </si>
  <si>
    <t>PS046</t>
  </si>
  <si>
    <t>UsedBeforeForExp2?</t>
  </si>
  <si>
    <t>PS067</t>
  </si>
  <si>
    <t>EggColour</t>
  </si>
  <si>
    <t>White</t>
  </si>
  <si>
    <t>Red</t>
  </si>
  <si>
    <t>EggReceivedColour</t>
  </si>
  <si>
    <t>PriniaEggColour</t>
  </si>
  <si>
    <t>Unknown</t>
  </si>
  <si>
    <t>NestStateBeforeCFReturns</t>
  </si>
  <si>
    <t>Experiment</t>
  </si>
  <si>
    <t>EggRejected?</t>
  </si>
  <si>
    <t>EggLengthDonor</t>
  </si>
  <si>
    <t>EggWidthDonor</t>
  </si>
  <si>
    <t>EggWidthReplaced</t>
  </si>
  <si>
    <t>EggLengthReplaced</t>
  </si>
  <si>
    <t>CFEggLength</t>
  </si>
  <si>
    <t>CFEggWidth</t>
  </si>
  <si>
    <t>PriniaEggLength</t>
  </si>
  <si>
    <t>PriniaEggWidth</t>
  </si>
  <si>
    <t>PS071</t>
  </si>
  <si>
    <t>PS077</t>
  </si>
  <si>
    <t>P1</t>
  </si>
  <si>
    <t>PS078</t>
  </si>
  <si>
    <t>P2</t>
  </si>
  <si>
    <t>Other eggs: P1=15.44x11.15 , P2=14.34x10.06</t>
  </si>
  <si>
    <t>Other eggs: P1=15.62x11.44 , P2=16.10x11.15</t>
  </si>
  <si>
    <t>Other eggs; P1=13.97x11.74 , P2=14.28x10.97</t>
  </si>
  <si>
    <t>Olive-Blue</t>
  </si>
  <si>
    <t>Not checked, presumably 1 CF egg + 1 or 2 Prinia eggs</t>
  </si>
  <si>
    <t>PS079</t>
  </si>
  <si>
    <t>PS070</t>
  </si>
  <si>
    <t>Other eggs: P1=15.84x11.41 , P2=15.77x11.18</t>
  </si>
  <si>
    <t>PST002</t>
  </si>
  <si>
    <t>PST001</t>
  </si>
  <si>
    <t>Pale blue</t>
  </si>
  <si>
    <t>PS072</t>
  </si>
  <si>
    <t>Other eggs: P1=15.26x11.61 , P2=15.88x11.51</t>
  </si>
  <si>
    <t>PS085</t>
  </si>
  <si>
    <t>PS087</t>
  </si>
  <si>
    <t>PS081</t>
  </si>
  <si>
    <t>Empty - predated</t>
  </si>
  <si>
    <t>P4</t>
  </si>
  <si>
    <t>Olive</t>
  </si>
  <si>
    <t>Pale Red/White</t>
  </si>
  <si>
    <t>Predated; Other eggs: P1=15.23x11.55 , P2=15.31x11.06</t>
  </si>
  <si>
    <t>PS073</t>
  </si>
  <si>
    <t>Other eggs: P1= 15.24x11.38 , P2=14.72x11.24</t>
  </si>
  <si>
    <t>PS075</t>
  </si>
  <si>
    <t>Other eggs: P1=14.95x11.26 , P2=14.40x11.09</t>
  </si>
  <si>
    <t>PS088</t>
  </si>
  <si>
    <t>PS069</t>
  </si>
  <si>
    <t>Blue</t>
  </si>
  <si>
    <t>PS090</t>
  </si>
  <si>
    <t>NB wrote PST002 on label instead of PST001. Other eggs: P1=15.78x11.20 , P2=15.85x11.30</t>
  </si>
  <si>
    <t>Other eggs: 15.58x10.90 , 15.96x10.56</t>
  </si>
  <si>
    <t>PST006</t>
  </si>
  <si>
    <t>PST008</t>
  </si>
  <si>
    <t>Pale red</t>
  </si>
  <si>
    <t>NB wrote A1 rather than A2 on label by mistake, Other eggs: P1=14.51x11.50 , P2=15.05x11.06</t>
  </si>
  <si>
    <t>PS097</t>
  </si>
  <si>
    <t>PS093</t>
  </si>
  <si>
    <t>PS092</t>
  </si>
  <si>
    <t>PS096</t>
  </si>
  <si>
    <t>Other eggs: P1=15.42x11.41 , P2=15.15x11.63</t>
  </si>
  <si>
    <t>Other eggs: P1=14.85x11.17 , P2=15.01x11.20</t>
  </si>
  <si>
    <t>PS083</t>
  </si>
  <si>
    <t>PS080</t>
  </si>
  <si>
    <t>Other eggs: P1=14.88x11.19 , P2=15.26x11.43</t>
  </si>
  <si>
    <t>PS098</t>
  </si>
  <si>
    <t>PS095</t>
  </si>
  <si>
    <t>PSK01</t>
  </si>
  <si>
    <t>PST012</t>
  </si>
  <si>
    <t>Other eggs: P1=15.50x10.89 , P2= 15.32x11.02</t>
  </si>
  <si>
    <t>Other eggs: P1=14.80x11.09 , 14.60x11.03</t>
  </si>
  <si>
    <t>PS101</t>
  </si>
  <si>
    <t>PS100</t>
  </si>
  <si>
    <t>PSK02</t>
  </si>
  <si>
    <t>PS105</t>
  </si>
  <si>
    <t>PST013</t>
  </si>
  <si>
    <t>Other eggs: P1=15.60x11.00 , P2=15.62x11.20</t>
  </si>
  <si>
    <t>2 eggs gone inclu CF egg, nest cold</t>
  </si>
  <si>
    <t>PS108</t>
  </si>
  <si>
    <t>PS109</t>
  </si>
  <si>
    <t>Other eggs: P1=17.12x11.33 , P2=15.79x11.09</t>
  </si>
  <si>
    <t>PS111</t>
  </si>
  <si>
    <t>PS112</t>
  </si>
  <si>
    <t>NB rejected P1! Other eggs: P1=15.15x10.91 ,  P2=15.09x11.14</t>
  </si>
  <si>
    <t>NB rejected P2! Other eggs: P1=15.30x11.58 , P2=16.00x11.68</t>
  </si>
  <si>
    <t>Other eggs: P1=16.01x11.70 , P2=15.22x11.20</t>
  </si>
  <si>
    <t>Nest predated 0103</t>
  </si>
  <si>
    <t>PS094</t>
  </si>
  <si>
    <t>NB said PS070 on photo. Other eggs: P1=15.76x11.24 , P2=16.44x11.45</t>
  </si>
  <si>
    <t>Other eggs: P1=15.38x10.95 , P2=15.56x11.06</t>
  </si>
  <si>
    <t>NB 98 and 77 are same female. Other eggs: P1=15.31x11.05 , P2=15.68x11.04</t>
  </si>
  <si>
    <t>PS113</t>
  </si>
  <si>
    <t>PS121</t>
  </si>
  <si>
    <t>PS120</t>
  </si>
  <si>
    <t>Other egg: P1=15.66x11.14</t>
  </si>
  <si>
    <t>PS076</t>
  </si>
  <si>
    <t>Olive-Red</t>
  </si>
  <si>
    <t>Other eggs: P1=16.06x11.11 , P2=15.70x11.50</t>
  </si>
  <si>
    <t>Other eggs: P1=15.17x11.16 , P2=15.70x11.20 , P3=15.65x11.47</t>
  </si>
  <si>
    <t>PS119</t>
  </si>
  <si>
    <t>PS116</t>
  </si>
  <si>
    <t>PS123</t>
  </si>
  <si>
    <t>PS103</t>
  </si>
  <si>
    <t>Other eggs: P1=15.83x11.10 , P2=15.05x11.20</t>
  </si>
  <si>
    <t>Other eggs: P1=15.15x11.53 , P2=15.20x11.71</t>
  </si>
  <si>
    <t>Other eggs: P1=15.47x11.38 , P2=15.25x11.55 , P3=14.45x10.75</t>
  </si>
  <si>
    <t>PS122</t>
  </si>
  <si>
    <t>PS126</t>
  </si>
  <si>
    <t>PS128</t>
  </si>
  <si>
    <t>Other eggs: P1=15.80x11.22 , P2=15.50x11.20 , P3=15.55x11.36</t>
  </si>
  <si>
    <t>PS127</t>
  </si>
  <si>
    <t>NEST ABANDONED 0703</t>
  </si>
  <si>
    <t>JUN037</t>
  </si>
  <si>
    <t>JUN027</t>
  </si>
  <si>
    <t>EggColourRecipient</t>
  </si>
  <si>
    <t>EggColourDonor</t>
  </si>
  <si>
    <t>J1</t>
  </si>
  <si>
    <t>J5</t>
  </si>
  <si>
    <t>NumberJEggsInNestAtTimeOfManipulation</t>
  </si>
  <si>
    <t>Other eggs: J1=14.63x10.98 , J2=14.92x10.84 , J3=14.30x10.95 , J4=14.65x10.80</t>
  </si>
  <si>
    <t>Other eggs: P1=15.83x11.11 , P2=15.46x11.15 , P3=15.60x11.53</t>
  </si>
  <si>
    <t>PS136</t>
  </si>
  <si>
    <t>PSK06</t>
  </si>
  <si>
    <t>Olive-blue</t>
  </si>
  <si>
    <t>Other eggs: P1=16.00x11.18 , P2=16.06x11.15 , P3=15.90x11.33</t>
  </si>
  <si>
    <t>PS132</t>
  </si>
  <si>
    <t>PSK05</t>
  </si>
  <si>
    <t>PST018</t>
  </si>
  <si>
    <t>PS139</t>
  </si>
  <si>
    <t>Other eggs: P1=15.77x12.08 , P2=15.38x11.86</t>
  </si>
  <si>
    <t>Other eggs: P1=15.69x10.91 , P2=16.10x11.02</t>
  </si>
  <si>
    <t>Other eggs: P1=14.50x11.00 , P2=15.63x10.65</t>
  </si>
  <si>
    <t>PS143</t>
  </si>
  <si>
    <t>PST021</t>
  </si>
  <si>
    <t>PS138</t>
  </si>
  <si>
    <t>PS133</t>
  </si>
  <si>
    <t>Other eggs: P1=15.04x10.80 , P2=14.44x11.00</t>
  </si>
  <si>
    <t>Other eggs: P1=15.84x11.20 , P2=15.75x11.30</t>
  </si>
  <si>
    <t>PS142</t>
  </si>
  <si>
    <t>One prinia egg (P2) was removed. Other eggs: P1=16.00x11.49 , P2=15.94x11.55</t>
  </si>
  <si>
    <t>JUN042</t>
  </si>
  <si>
    <t>JUN036</t>
  </si>
  <si>
    <t>J2</t>
  </si>
  <si>
    <t>Other eggs: J1=14.14x11.34, J2=14.15x11.45, J3=13.73x11.23</t>
  </si>
  <si>
    <t>J4</t>
  </si>
  <si>
    <t>PS151</t>
  </si>
  <si>
    <t>PS147</t>
  </si>
  <si>
    <t>NB wrote PS051 on label instead of PST151. Other eggs: P1=16.24x11.96</t>
  </si>
  <si>
    <t>PS150</t>
  </si>
  <si>
    <t>PS153</t>
  </si>
  <si>
    <t>JUN041</t>
  </si>
  <si>
    <t>JUN040</t>
  </si>
  <si>
    <t>J3</t>
  </si>
  <si>
    <t>Other eggs: P1=15.81x11.64 , P2=16.14x12.00</t>
  </si>
  <si>
    <t>JUN045</t>
  </si>
  <si>
    <t>??</t>
  </si>
  <si>
    <t>Other eggs: J1=15.23x11.78 , J2=14.79x12.09 , J3=14.80x12.10</t>
  </si>
  <si>
    <t>PS155</t>
  </si>
  <si>
    <t>Other eggs: P1=15.35x11.50 , P2=15.81x11.65. Same female as PS072 (not used).</t>
  </si>
  <si>
    <t>PS157</t>
  </si>
  <si>
    <t>PS159</t>
  </si>
  <si>
    <t>NB prinia laid in bishop nest! Other eggs: P1=15.98x11.48 , P2=15.69x11.30</t>
  </si>
  <si>
    <t>Other eggs: 15.75x11.70 , P2=16.33x11.73</t>
  </si>
  <si>
    <t>Nest predated 1803? 1 egg remaining (P1), cold. Presumably abandoned</t>
  </si>
  <si>
    <t>PS158</t>
  </si>
  <si>
    <t>White-Blue</t>
  </si>
  <si>
    <t>Other eggs: P1=15.75x10.79 , P2=15.25x10.92</t>
  </si>
  <si>
    <t>Other eggs: P1=14.15x11.00 , P2=14.20x11.13 , P3=14.51x11.30</t>
  </si>
  <si>
    <t>Other eggs: P1=14.30x10.80 , P2=14.54x11.00 (Same female as PS069)</t>
  </si>
  <si>
    <t>Nest empty</t>
  </si>
  <si>
    <t>PS168</t>
  </si>
  <si>
    <t>One egg clutch.</t>
  </si>
  <si>
    <t>PST025</t>
  </si>
  <si>
    <t>PS170</t>
  </si>
  <si>
    <t>PS160</t>
  </si>
  <si>
    <t>0 (within a couple of hours)</t>
  </si>
  <si>
    <t>Other eggs: P1=16.18x11.54 , P2=16.45x12.00</t>
  </si>
  <si>
    <t>Other eggs: P1=15.72x11.56 , P2=15.73x11.75</t>
  </si>
  <si>
    <t>JUN048</t>
  </si>
  <si>
    <t>YES (may have been predation but probably rejected - almost certainly)</t>
  </si>
  <si>
    <t>NB same female as PS085. Other eggs: P1=16.20x11.45, P2=16.84x11.78, P3=16.62x11.68</t>
  </si>
  <si>
    <t>JUN056</t>
  </si>
  <si>
    <t>JUN050</t>
  </si>
  <si>
    <t>Other eggs: J1=15.54x11.25 , J2=15.44x11.35 , J3=15.15x11.05</t>
  </si>
  <si>
    <t>Other eggs: J1=16.65x12.15 , J2=16.35x12.30 , J3=17.36x12.60. J3 maybe CF egg!! J1 and J2 addled , J3 and J4 stage 0.</t>
  </si>
  <si>
    <t>PS179</t>
  </si>
  <si>
    <t>PS184</t>
  </si>
  <si>
    <t>PS146</t>
  </si>
  <si>
    <t>NB in red bishop nest - same female as 157 probably. Other eggs: P1=15.99x11.77 , P2=15.59x11.33</t>
  </si>
  <si>
    <t>????</t>
  </si>
  <si>
    <t>NEST ABANDONED 30 MAR</t>
  </si>
  <si>
    <t>NEST ABANDONED BY 2 APR</t>
  </si>
  <si>
    <t>Other eggs: P1=15.15x11.97 , P2=15.08x11.84 , P3=15.26x11.44. The experiment can be ignored. But can still analyse host clutch.</t>
  </si>
  <si>
    <t>SEE NOTE</t>
  </si>
  <si>
    <t>see note</t>
  </si>
  <si>
    <t>NB same female as PS142. Other eggs: P1=16.21x11.58 , P2=15.66x11.24 , P3=16.10x11.95</t>
  </si>
  <si>
    <t>Other eggs: J1=14.80x11.46 , J2=14.93x11.34 , J3=14.70x11.24 , J4=14.50x10.74</t>
  </si>
  <si>
    <t>Blue with black speckles</t>
  </si>
  <si>
    <t>pale blue/white with brown speckles</t>
  </si>
  <si>
    <t>Pale Blue with brown speckles</t>
  </si>
  <si>
    <t>Blue with brown blotches</t>
  </si>
  <si>
    <t>White with brown speckles</t>
  </si>
  <si>
    <t>White with black speckles</t>
  </si>
  <si>
    <t>Blue with brown speckles</t>
  </si>
  <si>
    <t>White with brown blotches</t>
  </si>
  <si>
    <t>Blue with small dark brown blotches</t>
  </si>
  <si>
    <t>abandoned day 2</t>
  </si>
  <si>
    <t>Species</t>
  </si>
  <si>
    <t>DatePhoto</t>
  </si>
  <si>
    <t>NumberHostEggsInNest</t>
  </si>
  <si>
    <t>NumberParasiteEggsInNest</t>
  </si>
  <si>
    <t>Notes (egg sizes etc)</t>
  </si>
  <si>
    <t>JUN</t>
  </si>
  <si>
    <t>JUN029</t>
  </si>
  <si>
    <t>JUN031</t>
  </si>
  <si>
    <t>JUN032</t>
  </si>
  <si>
    <t>JUN038</t>
  </si>
  <si>
    <t>JUN039</t>
  </si>
  <si>
    <t>JUN049</t>
  </si>
  <si>
    <t>JUN054</t>
  </si>
  <si>
    <t>PS</t>
  </si>
  <si>
    <t>A1=16.48x12.65</t>
  </si>
  <si>
    <t>A1=15.33x12.55 ; A2=15.93x12.58</t>
  </si>
  <si>
    <t>JUN002</t>
  </si>
  <si>
    <t>1 CF chick and 2 host chicks in nest. 2 CF eggs will not hatch: A1=15.77x12.24 ; A2=16.45x12.59. A1 rotten, A2 undeveloped.</t>
  </si>
  <si>
    <t>A1=15.50x11.67</t>
  </si>
  <si>
    <t>Empty - predated day 2</t>
  </si>
  <si>
    <t>C1=14.92x11.43 ; C2=15.00x11.23 ; C3=15.13x11.21</t>
  </si>
  <si>
    <t>Host: blue with brown blotches; Parasite: White with brown blotches</t>
  </si>
  <si>
    <t>C1=15.67x11.35 ; A1=17.30x12.65 ; A2=17.03x12.25</t>
  </si>
  <si>
    <t>P2 rejected</t>
  </si>
  <si>
    <t>P1 rejected</t>
  </si>
  <si>
    <t>C1=14.74x11.15 ; C2=15.63x11.15</t>
  </si>
  <si>
    <t>A1=18.07x12.57</t>
  </si>
  <si>
    <t>C1=14.67x11.22 ; A1=17.31x12.73 ; A2=17.91x12.44</t>
  </si>
  <si>
    <t>Empty - nest disappeared day 1</t>
  </si>
  <si>
    <t>A1=17.44x12.60 ; A2=18.75x12.40</t>
  </si>
  <si>
    <t>A1=17.08x12.14</t>
  </si>
  <si>
    <t>A1=15.75x12.53</t>
  </si>
  <si>
    <t xml:space="preserve">NB 98 and 77 are same female. Other eggs: P1=15.48x11.13 , P2=15.63x11.82 , P3=15.65x11.64 </t>
  </si>
  <si>
    <t xml:space="preserve">Rejected P2! Other eggs: P1=16.30x11.80 , P2=17.00x11.51. Also P3 was cracked so specc'd both this and P1 after completion of experiment. </t>
  </si>
  <si>
    <t xml:space="preserve">Other eggs: P1=14.99x11.81 , P2=15.37x11.30. NB replaced egg had puncture, but still able to spec. </t>
  </si>
  <si>
    <t xml:space="preserve">P1_length </t>
  </si>
  <si>
    <t xml:space="preserve">P2_length </t>
  </si>
  <si>
    <t xml:space="preserve">P3_length </t>
  </si>
  <si>
    <t xml:space="preserve">P4_length </t>
  </si>
  <si>
    <t>P1_width</t>
  </si>
  <si>
    <t>P2_width</t>
  </si>
  <si>
    <t>P3_width</t>
  </si>
  <si>
    <t>P4_width</t>
  </si>
  <si>
    <t>Av_host_length</t>
  </si>
  <si>
    <t>Av_host_width</t>
  </si>
  <si>
    <t>Av_hostminus1_length</t>
  </si>
  <si>
    <t>Av_hostminus1_width</t>
  </si>
  <si>
    <t>Other eggs: P1=15.83x10.85 , P2=15.68x11.21 , P4=15.15x10.86</t>
  </si>
  <si>
    <t>Rejected on 4th day. Other eggs: P1=16.10x11.10 , P2=15.79x10.87</t>
  </si>
  <si>
    <t xml:space="preserve">Other eggs: P1=13.67x11.30 , P2=14.48x11.35. </t>
  </si>
  <si>
    <t>Other eggs: P1=15.73x10.77 , P2=16.19x11.36</t>
  </si>
  <si>
    <t xml:space="preserve">C1_length </t>
  </si>
  <si>
    <t xml:space="preserve">C2_length </t>
  </si>
  <si>
    <t xml:space="preserve">C3_length </t>
  </si>
  <si>
    <t xml:space="preserve">C4_length </t>
  </si>
  <si>
    <t>C1_width</t>
  </si>
  <si>
    <t>C2_width</t>
  </si>
  <si>
    <t>C3_width</t>
  </si>
  <si>
    <t>C4_width</t>
  </si>
  <si>
    <t>C5_length</t>
  </si>
  <si>
    <t>C5_width</t>
  </si>
  <si>
    <t>Other eggs: J1=15.30x11.27 , J2=15.40x11.70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</si>
</sst>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20" fontId="0" fillId="6" borderId="0" xfId="0" applyNumberFormat="1" applyFill="1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/>
    <xf numFmtId="20" fontId="1" fillId="0" borderId="0" xfId="0" applyNumberFormat="1" applyFont="1"/>
    <xf numFmtId="0" fontId="1" fillId="3" borderId="0" xfId="0" applyFont="1" applyFill="1"/>
    <xf numFmtId="0" fontId="2" fillId="0" borderId="0" xfId="0" applyFont="1"/>
    <xf numFmtId="16" fontId="2" fillId="0" borderId="0" xfId="0" applyNumberFormat="1" applyFont="1"/>
    <xf numFmtId="20" fontId="2" fillId="0" borderId="0" xfId="0" applyNumberFormat="1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E14" sqref="E14"/>
    </sheetView>
  </sheetViews>
  <sheetFormatPr defaultColWidth="8.77734375" defaultRowHeight="14.4" x14ac:dyDescent="0.3"/>
  <cols>
    <col min="1" max="1" width="16" customWidth="1"/>
    <col min="2" max="2" width="14.5546875" customWidth="1"/>
    <col min="3" max="3" width="15.5546875" customWidth="1"/>
    <col min="4" max="4" width="14.77734375" customWidth="1"/>
    <col min="5" max="5" width="18.21875" customWidth="1"/>
    <col min="6" max="6" width="14.77734375" customWidth="1"/>
    <col min="7" max="7" width="10.44140625" customWidth="1"/>
    <col min="8" max="8" width="14.5546875" customWidth="1"/>
    <col min="9" max="9" width="24.77734375" customWidth="1"/>
    <col min="10" max="10" width="17.44140625" customWidth="1"/>
    <col min="11" max="11" width="18" customWidth="1"/>
    <col min="12" max="12" width="13.21875" customWidth="1"/>
    <col min="13" max="13" width="14.44140625" customWidth="1"/>
    <col min="14" max="14" width="39.77734375" customWidth="1"/>
    <col min="15" max="15" width="19.77734375" customWidth="1"/>
    <col min="16" max="16" width="17.21875" customWidth="1"/>
    <col min="17" max="17" width="19.77734375" customWidth="1"/>
    <col min="18" max="18" width="19.21875" customWidth="1"/>
  </cols>
  <sheetData>
    <row r="1" spans="1:19" x14ac:dyDescent="0.3">
      <c r="A1" t="s">
        <v>4</v>
      </c>
      <c r="B1" t="s">
        <v>0</v>
      </c>
      <c r="C1" t="s">
        <v>1</v>
      </c>
      <c r="D1" t="s">
        <v>3</v>
      </c>
      <c r="E1" t="s">
        <v>38</v>
      </c>
      <c r="F1" t="s">
        <v>39</v>
      </c>
      <c r="G1" t="s">
        <v>5</v>
      </c>
      <c r="H1" t="s">
        <v>6</v>
      </c>
      <c r="I1" t="s">
        <v>41</v>
      </c>
      <c r="J1" t="s">
        <v>7</v>
      </c>
      <c r="K1" t="s">
        <v>24</v>
      </c>
      <c r="L1" t="s">
        <v>8</v>
      </c>
      <c r="M1" t="s">
        <v>10</v>
      </c>
      <c r="N1" t="s">
        <v>20</v>
      </c>
      <c r="O1" t="s">
        <v>48</v>
      </c>
      <c r="P1" t="s">
        <v>49</v>
      </c>
      <c r="Q1" t="s">
        <v>50</v>
      </c>
      <c r="R1" t="s">
        <v>51</v>
      </c>
      <c r="S1" t="s">
        <v>11</v>
      </c>
    </row>
    <row r="2" spans="1:19" x14ac:dyDescent="0.3">
      <c r="A2">
        <v>1</v>
      </c>
      <c r="B2" t="s">
        <v>12</v>
      </c>
      <c r="C2" t="s">
        <v>12</v>
      </c>
      <c r="D2" t="s">
        <v>13</v>
      </c>
      <c r="E2" t="s">
        <v>37</v>
      </c>
      <c r="F2" t="s">
        <v>40</v>
      </c>
      <c r="G2" t="s">
        <v>15</v>
      </c>
      <c r="H2" s="5" t="s">
        <v>14</v>
      </c>
      <c r="I2" t="s">
        <v>14</v>
      </c>
      <c r="J2" s="1">
        <v>43117</v>
      </c>
      <c r="K2" s="2">
        <v>0.68402777777777779</v>
      </c>
      <c r="L2" t="s">
        <v>14</v>
      </c>
      <c r="M2" t="s">
        <v>14</v>
      </c>
      <c r="N2">
        <v>0</v>
      </c>
      <c r="O2">
        <v>15.5</v>
      </c>
      <c r="P2">
        <v>11.67</v>
      </c>
      <c r="Q2" t="s">
        <v>14</v>
      </c>
      <c r="R2" t="s">
        <v>14</v>
      </c>
      <c r="S2" t="s">
        <v>16</v>
      </c>
    </row>
    <row r="3" spans="1:19" x14ac:dyDescent="0.3">
      <c r="A3">
        <v>1</v>
      </c>
      <c r="B3" t="s">
        <v>17</v>
      </c>
      <c r="C3" t="s">
        <v>17</v>
      </c>
      <c r="D3" t="s">
        <v>13</v>
      </c>
      <c r="E3" t="s">
        <v>36</v>
      </c>
      <c r="F3" t="s">
        <v>37</v>
      </c>
      <c r="G3" t="s">
        <v>15</v>
      </c>
      <c r="H3" s="4" t="s">
        <v>18</v>
      </c>
      <c r="I3" t="s">
        <v>61</v>
      </c>
      <c r="J3" s="1">
        <v>43120</v>
      </c>
      <c r="K3" s="2">
        <v>0.66666666666666663</v>
      </c>
      <c r="L3" t="s">
        <v>14</v>
      </c>
      <c r="M3" t="s">
        <v>14</v>
      </c>
      <c r="N3">
        <v>1</v>
      </c>
      <c r="O3">
        <v>16.53</v>
      </c>
      <c r="P3">
        <v>12.81</v>
      </c>
      <c r="Q3">
        <v>15.92</v>
      </c>
      <c r="R3">
        <v>11.24</v>
      </c>
      <c r="S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"/>
  <sheetViews>
    <sheetView topLeftCell="U1" zoomScaleNormal="100" workbookViewId="0">
      <selection activeCell="J28" sqref="J28"/>
    </sheetView>
  </sheetViews>
  <sheetFormatPr defaultColWidth="8.77734375" defaultRowHeight="14.4" x14ac:dyDescent="0.3"/>
  <cols>
    <col min="1" max="1" width="16.44140625" customWidth="1"/>
    <col min="2" max="2" width="7.77734375" customWidth="1"/>
    <col min="3" max="3" width="13.21875" customWidth="1"/>
    <col min="4" max="4" width="10.77734375" customWidth="1"/>
    <col min="5" max="6" width="14.21875" customWidth="1"/>
    <col min="8" max="8" width="11.77734375" customWidth="1"/>
    <col min="9" max="9" width="14.77734375" customWidth="1"/>
    <col min="10" max="11" width="18" customWidth="1"/>
    <col min="12" max="12" width="14.44140625" customWidth="1"/>
    <col min="13" max="13" width="15.21875" customWidth="1"/>
    <col min="14" max="14" width="20.44140625" customWidth="1"/>
    <col min="15" max="15" width="39.77734375" customWidth="1"/>
    <col min="16" max="16" width="16.21875" customWidth="1"/>
    <col min="17" max="17" width="15.44140625" customWidth="1"/>
    <col min="18" max="18" width="18.77734375" customWidth="1"/>
    <col min="19" max="19" width="20.44140625" customWidth="1"/>
    <col min="20" max="20" width="77.44140625" customWidth="1"/>
    <col min="29" max="29" width="14.33203125" customWidth="1"/>
    <col min="30" max="30" width="14.109375" customWidth="1"/>
    <col min="31" max="31" width="20.88671875" customWidth="1"/>
    <col min="32" max="32" width="19.109375" customWidth="1"/>
  </cols>
  <sheetData>
    <row r="1" spans="1:32" x14ac:dyDescent="0.3">
      <c r="A1" t="s">
        <v>4</v>
      </c>
      <c r="B1" t="s">
        <v>0</v>
      </c>
      <c r="C1" t="s">
        <v>1</v>
      </c>
      <c r="D1" t="s">
        <v>35</v>
      </c>
      <c r="E1" t="s">
        <v>3</v>
      </c>
      <c r="F1" t="s">
        <v>2</v>
      </c>
      <c r="G1" t="s">
        <v>9</v>
      </c>
      <c r="H1" t="s">
        <v>5</v>
      </c>
      <c r="I1" t="s">
        <v>6</v>
      </c>
      <c r="J1" t="s">
        <v>7</v>
      </c>
      <c r="K1" t="s">
        <v>24</v>
      </c>
      <c r="L1" t="s">
        <v>8</v>
      </c>
      <c r="M1" t="s">
        <v>10</v>
      </c>
      <c r="N1" t="s">
        <v>33</v>
      </c>
      <c r="O1" t="s">
        <v>20</v>
      </c>
      <c r="P1" t="s">
        <v>44</v>
      </c>
      <c r="Q1" t="s">
        <v>45</v>
      </c>
      <c r="R1" t="s">
        <v>47</v>
      </c>
      <c r="S1" t="s">
        <v>46</v>
      </c>
      <c r="T1" t="s">
        <v>11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  <c r="AF1" t="s">
        <v>289</v>
      </c>
    </row>
    <row r="2" spans="1:32" x14ac:dyDescent="0.3">
      <c r="A2">
        <v>2</v>
      </c>
      <c r="B2" t="s">
        <v>21</v>
      </c>
      <c r="C2" t="s">
        <v>22</v>
      </c>
      <c r="D2" t="s">
        <v>36</v>
      </c>
      <c r="E2" t="s">
        <v>13</v>
      </c>
      <c r="F2" t="s">
        <v>23</v>
      </c>
      <c r="G2">
        <v>1</v>
      </c>
      <c r="H2" t="s">
        <v>15</v>
      </c>
      <c r="I2" s="3" t="s">
        <v>18</v>
      </c>
      <c r="J2" s="1">
        <v>43117</v>
      </c>
      <c r="K2" s="2">
        <v>0.40486111111111112</v>
      </c>
      <c r="L2" t="s">
        <v>14</v>
      </c>
      <c r="M2" t="s">
        <v>14</v>
      </c>
      <c r="N2" t="s">
        <v>18</v>
      </c>
      <c r="O2">
        <v>4</v>
      </c>
      <c r="P2">
        <v>16.48</v>
      </c>
      <c r="Q2">
        <v>12.65</v>
      </c>
      <c r="R2">
        <v>15.65</v>
      </c>
      <c r="S2">
        <v>11.4</v>
      </c>
      <c r="T2" t="s">
        <v>290</v>
      </c>
      <c r="U2">
        <v>15.83</v>
      </c>
      <c r="V2">
        <v>15.68</v>
      </c>
      <c r="W2">
        <v>15.15</v>
      </c>
      <c r="X2">
        <v>15.65</v>
      </c>
      <c r="Y2">
        <v>10.85</v>
      </c>
      <c r="Z2">
        <v>11.21</v>
      </c>
      <c r="AA2">
        <v>10.86</v>
      </c>
      <c r="AB2">
        <v>11.4</v>
      </c>
      <c r="AC2">
        <f>AVERAGE(U2:X2)</f>
        <v>15.577499999999999</v>
      </c>
      <c r="AD2">
        <f>AVERAGE(Y2:AB2)</f>
        <v>11.08</v>
      </c>
      <c r="AE2">
        <f>AVERAGE(U2:W2)</f>
        <v>15.553333333333333</v>
      </c>
      <c r="AF2">
        <f>AVERAGE(Y2:AA2)</f>
        <v>10.973333333333334</v>
      </c>
    </row>
    <row r="3" spans="1:32" x14ac:dyDescent="0.3">
      <c r="A3">
        <v>2</v>
      </c>
      <c r="B3" t="s">
        <v>28</v>
      </c>
      <c r="C3" t="s">
        <v>25</v>
      </c>
      <c r="D3" t="s">
        <v>36</v>
      </c>
      <c r="E3" t="s">
        <v>13</v>
      </c>
      <c r="F3" t="s">
        <v>23</v>
      </c>
      <c r="G3">
        <v>3</v>
      </c>
      <c r="H3" t="s">
        <v>26</v>
      </c>
      <c r="I3" s="4" t="s">
        <v>27</v>
      </c>
      <c r="J3" s="1">
        <v>43118</v>
      </c>
      <c r="K3" s="2">
        <v>0.37847222222222227</v>
      </c>
      <c r="L3" s="1">
        <v>43120</v>
      </c>
      <c r="M3">
        <v>2</v>
      </c>
      <c r="N3" t="s">
        <v>18</v>
      </c>
      <c r="O3">
        <v>3</v>
      </c>
      <c r="P3">
        <v>15.33</v>
      </c>
      <c r="Q3">
        <v>12.55</v>
      </c>
      <c r="R3">
        <v>16.28</v>
      </c>
      <c r="S3">
        <v>11.65</v>
      </c>
      <c r="T3" t="s">
        <v>57</v>
      </c>
      <c r="U3">
        <v>15.44</v>
      </c>
      <c r="V3">
        <v>14.34</v>
      </c>
      <c r="W3">
        <v>16.28</v>
      </c>
      <c r="Y3">
        <v>11.15</v>
      </c>
      <c r="Z3">
        <v>10.06</v>
      </c>
      <c r="AA3">
        <v>11.65</v>
      </c>
      <c r="AC3">
        <f t="shared" ref="AC3:AC23" si="0">AVERAGE(U3:X3)</f>
        <v>15.353333333333333</v>
      </c>
      <c r="AD3">
        <f t="shared" ref="AD3:AD23" si="1">AVERAGE(Y3:AB3)</f>
        <v>10.953333333333333</v>
      </c>
      <c r="AE3">
        <f t="shared" ref="AE3:AE23" si="2">AVERAGE(U3:V3)</f>
        <v>14.89</v>
      </c>
      <c r="AF3">
        <f t="shared" ref="AF3:AF23" si="3">AVERAGE(Y3:Z3)</f>
        <v>10.605</v>
      </c>
    </row>
    <row r="4" spans="1:32" x14ac:dyDescent="0.3">
      <c r="A4">
        <v>2</v>
      </c>
      <c r="B4" t="s">
        <v>29</v>
      </c>
      <c r="C4" t="s">
        <v>25</v>
      </c>
      <c r="D4" t="s">
        <v>36</v>
      </c>
      <c r="E4" t="s">
        <v>30</v>
      </c>
      <c r="F4" t="s">
        <v>23</v>
      </c>
      <c r="G4">
        <v>1</v>
      </c>
      <c r="H4" t="s">
        <v>31</v>
      </c>
      <c r="I4" s="4" t="s">
        <v>27</v>
      </c>
      <c r="J4" s="1">
        <v>43121</v>
      </c>
      <c r="K4" s="2">
        <v>0.39583333333333331</v>
      </c>
      <c r="L4" s="1">
        <v>43125</v>
      </c>
      <c r="M4">
        <v>4</v>
      </c>
      <c r="N4" t="s">
        <v>18</v>
      </c>
      <c r="O4">
        <v>3</v>
      </c>
      <c r="P4">
        <v>15.93</v>
      </c>
      <c r="Q4">
        <v>12.58</v>
      </c>
      <c r="R4">
        <v>15.45</v>
      </c>
      <c r="S4">
        <v>11.06</v>
      </c>
      <c r="T4" t="s">
        <v>291</v>
      </c>
      <c r="U4">
        <v>16.100000000000001</v>
      </c>
      <c r="V4">
        <v>15.79</v>
      </c>
      <c r="W4">
        <v>15.45</v>
      </c>
      <c r="Y4">
        <v>11.1</v>
      </c>
      <c r="Z4">
        <v>10.87</v>
      </c>
      <c r="AA4">
        <v>11.06</v>
      </c>
      <c r="AC4">
        <f t="shared" si="0"/>
        <v>15.780000000000001</v>
      </c>
      <c r="AD4">
        <f t="shared" si="1"/>
        <v>11.01</v>
      </c>
      <c r="AE4">
        <f t="shared" si="2"/>
        <v>15.945</v>
      </c>
      <c r="AF4">
        <f t="shared" si="3"/>
        <v>10.984999999999999</v>
      </c>
    </row>
    <row r="5" spans="1:32" x14ac:dyDescent="0.3">
      <c r="A5">
        <v>2</v>
      </c>
      <c r="B5" t="s">
        <v>32</v>
      </c>
      <c r="C5" t="s">
        <v>12</v>
      </c>
      <c r="D5" t="s">
        <v>37</v>
      </c>
      <c r="E5" t="s">
        <v>13</v>
      </c>
      <c r="F5" t="s">
        <v>23</v>
      </c>
      <c r="G5">
        <v>1</v>
      </c>
      <c r="H5" t="s">
        <v>15</v>
      </c>
      <c r="I5" s="4" t="s">
        <v>27</v>
      </c>
      <c r="J5" s="1">
        <v>43121</v>
      </c>
      <c r="K5" s="2">
        <v>0.44444444444444442</v>
      </c>
      <c r="L5" s="1">
        <v>43123</v>
      </c>
      <c r="M5">
        <v>2</v>
      </c>
      <c r="N5" t="s">
        <v>18</v>
      </c>
      <c r="O5">
        <v>3</v>
      </c>
      <c r="P5">
        <v>15.5</v>
      </c>
      <c r="Q5">
        <v>11.67</v>
      </c>
      <c r="R5">
        <v>14.34</v>
      </c>
      <c r="S5">
        <v>11</v>
      </c>
      <c r="T5" t="s">
        <v>292</v>
      </c>
      <c r="U5">
        <v>13.67</v>
      </c>
      <c r="V5">
        <v>14.48</v>
      </c>
      <c r="W5">
        <v>14.34</v>
      </c>
      <c r="Y5">
        <v>11.3</v>
      </c>
      <c r="Z5">
        <v>11.35</v>
      </c>
      <c r="AA5">
        <v>11</v>
      </c>
      <c r="AC5">
        <f t="shared" si="0"/>
        <v>14.163333333333332</v>
      </c>
      <c r="AD5">
        <f t="shared" si="1"/>
        <v>11.216666666666667</v>
      </c>
      <c r="AE5">
        <f t="shared" si="2"/>
        <v>14.074999999999999</v>
      </c>
      <c r="AF5">
        <f t="shared" si="3"/>
        <v>11.324999999999999</v>
      </c>
    </row>
    <row r="6" spans="1:32" x14ac:dyDescent="0.3">
      <c r="A6">
        <v>2</v>
      </c>
      <c r="B6" t="s">
        <v>34</v>
      </c>
      <c r="C6" t="s">
        <v>22</v>
      </c>
      <c r="D6" t="s">
        <v>36</v>
      </c>
      <c r="E6" t="s">
        <v>13</v>
      </c>
      <c r="F6" t="s">
        <v>23</v>
      </c>
      <c r="G6">
        <v>2</v>
      </c>
      <c r="H6" t="s">
        <v>15</v>
      </c>
      <c r="I6" s="4" t="s">
        <v>27</v>
      </c>
      <c r="J6" s="1">
        <v>43130</v>
      </c>
      <c r="K6" s="2">
        <v>0.38541666666666669</v>
      </c>
      <c r="L6" s="1">
        <v>43131</v>
      </c>
      <c r="M6">
        <v>1</v>
      </c>
      <c r="N6" t="s">
        <v>27</v>
      </c>
      <c r="O6">
        <v>3</v>
      </c>
      <c r="P6">
        <v>16.48</v>
      </c>
      <c r="Q6">
        <v>12.65</v>
      </c>
      <c r="R6">
        <v>15.84</v>
      </c>
      <c r="S6">
        <v>11.3</v>
      </c>
      <c r="T6" t="s">
        <v>58</v>
      </c>
      <c r="U6">
        <v>15.62</v>
      </c>
      <c r="V6">
        <v>16.100000000000001</v>
      </c>
      <c r="W6">
        <v>15.84</v>
      </c>
      <c r="Y6">
        <v>11.44</v>
      </c>
      <c r="Z6">
        <v>11.15</v>
      </c>
      <c r="AA6">
        <v>11.3</v>
      </c>
      <c r="AC6">
        <f t="shared" si="0"/>
        <v>15.853333333333333</v>
      </c>
      <c r="AD6">
        <f t="shared" si="1"/>
        <v>11.296666666666667</v>
      </c>
      <c r="AE6">
        <f t="shared" si="2"/>
        <v>15.86</v>
      </c>
      <c r="AF6">
        <f t="shared" si="3"/>
        <v>11.295</v>
      </c>
    </row>
    <row r="7" spans="1:32" x14ac:dyDescent="0.3">
      <c r="A7">
        <v>2</v>
      </c>
      <c r="B7" t="s">
        <v>55</v>
      </c>
      <c r="C7" t="s">
        <v>17</v>
      </c>
      <c r="D7" t="s">
        <v>36</v>
      </c>
      <c r="E7" t="s">
        <v>30</v>
      </c>
      <c r="F7" t="s">
        <v>23</v>
      </c>
      <c r="G7">
        <v>0</v>
      </c>
      <c r="H7" t="s">
        <v>31</v>
      </c>
      <c r="I7" s="3" t="s">
        <v>18</v>
      </c>
      <c r="J7" s="1">
        <v>43143</v>
      </c>
      <c r="K7" s="2">
        <v>0.44097222222222227</v>
      </c>
      <c r="L7" t="s">
        <v>14</v>
      </c>
      <c r="M7" t="s">
        <v>14</v>
      </c>
      <c r="N7" t="s">
        <v>18</v>
      </c>
      <c r="O7">
        <v>3</v>
      </c>
      <c r="P7">
        <v>15.75</v>
      </c>
      <c r="Q7">
        <v>12.53</v>
      </c>
      <c r="R7">
        <v>14.83</v>
      </c>
      <c r="S7">
        <v>11.25</v>
      </c>
      <c r="T7" t="s">
        <v>59</v>
      </c>
      <c r="U7">
        <v>13.97</v>
      </c>
      <c r="V7">
        <v>14.28</v>
      </c>
      <c r="W7">
        <v>14.83</v>
      </c>
      <c r="Y7">
        <v>11.74</v>
      </c>
      <c r="Z7">
        <v>10.97</v>
      </c>
      <c r="AA7">
        <v>11.25</v>
      </c>
      <c r="AC7">
        <f t="shared" si="0"/>
        <v>14.36</v>
      </c>
      <c r="AD7">
        <f t="shared" si="1"/>
        <v>11.32</v>
      </c>
      <c r="AE7">
        <f t="shared" si="2"/>
        <v>14.125</v>
      </c>
      <c r="AF7">
        <f t="shared" si="3"/>
        <v>11.355</v>
      </c>
    </row>
    <row r="8" spans="1:32" x14ac:dyDescent="0.3">
      <c r="A8">
        <v>2</v>
      </c>
      <c r="B8" t="s">
        <v>89</v>
      </c>
      <c r="C8" t="s">
        <v>17</v>
      </c>
      <c r="D8" t="s">
        <v>36</v>
      </c>
      <c r="E8" t="s">
        <v>30</v>
      </c>
      <c r="F8" t="s">
        <v>23</v>
      </c>
      <c r="G8">
        <v>0</v>
      </c>
      <c r="H8" t="s">
        <v>31</v>
      </c>
      <c r="I8" s="4" t="s">
        <v>27</v>
      </c>
      <c r="J8" s="1">
        <v>43152</v>
      </c>
      <c r="K8" s="2">
        <v>0.46180555555555558</v>
      </c>
      <c r="L8" s="1">
        <v>43153</v>
      </c>
      <c r="M8">
        <v>1</v>
      </c>
      <c r="N8" t="s">
        <v>27</v>
      </c>
      <c r="O8">
        <v>3</v>
      </c>
      <c r="P8">
        <v>15.75</v>
      </c>
      <c r="Q8">
        <v>12.53</v>
      </c>
      <c r="R8">
        <v>14.8</v>
      </c>
      <c r="S8">
        <v>11.48</v>
      </c>
      <c r="T8" t="s">
        <v>91</v>
      </c>
      <c r="U8">
        <v>14.51</v>
      </c>
      <c r="V8">
        <v>15.05</v>
      </c>
      <c r="W8">
        <v>14.8</v>
      </c>
      <c r="Y8">
        <v>11.5</v>
      </c>
      <c r="Z8">
        <v>11.06</v>
      </c>
      <c r="AA8">
        <v>11.48</v>
      </c>
      <c r="AC8">
        <f t="shared" si="0"/>
        <v>14.786666666666667</v>
      </c>
      <c r="AD8">
        <f t="shared" si="1"/>
        <v>11.346666666666669</v>
      </c>
      <c r="AE8">
        <f t="shared" si="2"/>
        <v>14.780000000000001</v>
      </c>
      <c r="AF8">
        <f t="shared" si="3"/>
        <v>11.280000000000001</v>
      </c>
    </row>
    <row r="9" spans="1:32" x14ac:dyDescent="0.3">
      <c r="A9">
        <v>2</v>
      </c>
      <c r="B9" t="s">
        <v>102</v>
      </c>
      <c r="C9" t="s">
        <v>103</v>
      </c>
      <c r="D9" t="s">
        <v>84</v>
      </c>
      <c r="E9" t="s">
        <v>13</v>
      </c>
      <c r="F9" t="s">
        <v>23</v>
      </c>
      <c r="G9">
        <v>0</v>
      </c>
      <c r="H9" t="s">
        <v>15</v>
      </c>
      <c r="I9" s="3" t="s">
        <v>18</v>
      </c>
      <c r="J9" s="1">
        <v>43155</v>
      </c>
      <c r="K9" s="2">
        <v>0.3611111111111111</v>
      </c>
      <c r="L9" t="s">
        <v>14</v>
      </c>
      <c r="M9" t="s">
        <v>14</v>
      </c>
      <c r="N9" t="s">
        <v>18</v>
      </c>
      <c r="O9">
        <v>3</v>
      </c>
      <c r="P9">
        <v>16.510000000000002</v>
      </c>
      <c r="Q9">
        <v>13.1</v>
      </c>
      <c r="R9">
        <v>14.69</v>
      </c>
      <c r="S9">
        <v>11.15</v>
      </c>
      <c r="T9" t="s">
        <v>106</v>
      </c>
      <c r="U9">
        <v>14.8</v>
      </c>
      <c r="V9">
        <v>14.6</v>
      </c>
      <c r="W9">
        <v>14.69</v>
      </c>
      <c r="Y9">
        <v>11.09</v>
      </c>
      <c r="Z9">
        <v>11.03</v>
      </c>
      <c r="AA9">
        <v>11.15</v>
      </c>
      <c r="AC9">
        <f t="shared" si="0"/>
        <v>14.696666666666665</v>
      </c>
      <c r="AD9">
        <f t="shared" si="1"/>
        <v>11.089999999999998</v>
      </c>
      <c r="AE9">
        <f t="shared" si="2"/>
        <v>14.7</v>
      </c>
      <c r="AF9">
        <f t="shared" si="3"/>
        <v>11.059999999999999</v>
      </c>
    </row>
    <row r="10" spans="1:32" x14ac:dyDescent="0.3">
      <c r="A10">
        <v>2</v>
      </c>
      <c r="B10" t="s">
        <v>108</v>
      </c>
      <c r="C10" t="s">
        <v>109</v>
      </c>
      <c r="D10" t="s">
        <v>84</v>
      </c>
      <c r="E10" t="s">
        <v>13</v>
      </c>
      <c r="F10" t="s">
        <v>23</v>
      </c>
      <c r="G10">
        <v>0</v>
      </c>
      <c r="H10" t="s">
        <v>26</v>
      </c>
      <c r="I10" s="7" t="s">
        <v>113</v>
      </c>
      <c r="J10" s="1">
        <v>43157</v>
      </c>
      <c r="K10" s="2">
        <v>0.47916666666666669</v>
      </c>
      <c r="L10" t="s">
        <v>14</v>
      </c>
      <c r="M10" t="s">
        <v>14</v>
      </c>
      <c r="N10" t="s">
        <v>18</v>
      </c>
      <c r="O10">
        <v>3</v>
      </c>
      <c r="P10">
        <v>16.510000000000002</v>
      </c>
      <c r="Q10">
        <v>12.41</v>
      </c>
      <c r="R10">
        <v>15.4</v>
      </c>
      <c r="S10">
        <v>11.08</v>
      </c>
      <c r="T10" t="s">
        <v>112</v>
      </c>
      <c r="U10">
        <v>15.6</v>
      </c>
      <c r="V10">
        <v>15.62</v>
      </c>
      <c r="W10">
        <v>15.4</v>
      </c>
      <c r="Y10">
        <v>11</v>
      </c>
      <c r="Z10">
        <v>11.2</v>
      </c>
      <c r="AA10">
        <v>11.08</v>
      </c>
      <c r="AC10">
        <f t="shared" si="0"/>
        <v>15.54</v>
      </c>
      <c r="AD10">
        <f t="shared" si="1"/>
        <v>11.093333333333334</v>
      </c>
      <c r="AE10">
        <f t="shared" si="2"/>
        <v>15.61</v>
      </c>
      <c r="AF10">
        <f t="shared" si="3"/>
        <v>11.1</v>
      </c>
    </row>
    <row r="11" spans="1:32" x14ac:dyDescent="0.3">
      <c r="A11">
        <v>2</v>
      </c>
      <c r="B11" t="s">
        <v>111</v>
      </c>
      <c r="C11" t="s">
        <v>110</v>
      </c>
      <c r="D11" t="s">
        <v>36</v>
      </c>
      <c r="E11" t="s">
        <v>13</v>
      </c>
      <c r="F11" t="s">
        <v>23</v>
      </c>
      <c r="G11">
        <v>0</v>
      </c>
      <c r="H11" t="s">
        <v>26</v>
      </c>
      <c r="I11" s="7" t="s">
        <v>122</v>
      </c>
      <c r="J11" s="1">
        <v>43158</v>
      </c>
      <c r="K11" s="2">
        <v>0.4548611111111111</v>
      </c>
      <c r="L11" t="s">
        <v>14</v>
      </c>
      <c r="M11" t="s">
        <v>14</v>
      </c>
      <c r="N11" t="s">
        <v>18</v>
      </c>
      <c r="O11">
        <v>3</v>
      </c>
      <c r="P11">
        <v>15.83</v>
      </c>
      <c r="Q11">
        <v>12.66</v>
      </c>
      <c r="R11">
        <v>16.41</v>
      </c>
      <c r="S11">
        <v>10.9</v>
      </c>
      <c r="T11" t="s">
        <v>116</v>
      </c>
      <c r="U11">
        <v>17.12</v>
      </c>
      <c r="V11">
        <v>15.79</v>
      </c>
      <c r="W11">
        <v>16.41</v>
      </c>
      <c r="Y11">
        <v>11.33</v>
      </c>
      <c r="Z11">
        <v>11.09</v>
      </c>
      <c r="AA11">
        <v>10.9</v>
      </c>
      <c r="AC11">
        <f t="shared" si="0"/>
        <v>16.439999999999998</v>
      </c>
      <c r="AD11">
        <f t="shared" si="1"/>
        <v>11.106666666666667</v>
      </c>
      <c r="AE11">
        <f t="shared" si="2"/>
        <v>16.454999999999998</v>
      </c>
      <c r="AF11">
        <f t="shared" si="3"/>
        <v>11.21</v>
      </c>
    </row>
    <row r="12" spans="1:32" x14ac:dyDescent="0.3">
      <c r="A12">
        <v>2</v>
      </c>
      <c r="B12" t="s">
        <v>114</v>
      </c>
      <c r="C12" t="s">
        <v>110</v>
      </c>
      <c r="D12" t="s">
        <v>36</v>
      </c>
      <c r="E12" t="s">
        <v>30</v>
      </c>
      <c r="F12" t="s">
        <v>23</v>
      </c>
      <c r="G12">
        <v>0</v>
      </c>
      <c r="H12" t="s">
        <v>31</v>
      </c>
      <c r="I12" s="4" t="s">
        <v>27</v>
      </c>
      <c r="J12" s="1">
        <v>43159</v>
      </c>
      <c r="K12" s="2">
        <v>0.3923611111111111</v>
      </c>
      <c r="L12" s="1">
        <v>43160</v>
      </c>
      <c r="M12">
        <v>1</v>
      </c>
      <c r="N12" t="s">
        <v>18</v>
      </c>
      <c r="O12">
        <v>3</v>
      </c>
      <c r="P12">
        <v>16.68</v>
      </c>
      <c r="Q12">
        <v>12.87</v>
      </c>
      <c r="R12">
        <v>15.5</v>
      </c>
      <c r="S12">
        <v>11.35</v>
      </c>
      <c r="T12" t="s">
        <v>121</v>
      </c>
      <c r="U12">
        <v>16.010000000000002</v>
      </c>
      <c r="V12">
        <v>15.22</v>
      </c>
      <c r="W12">
        <v>15.5</v>
      </c>
      <c r="Y12">
        <v>11.7</v>
      </c>
      <c r="Z12">
        <v>11.2</v>
      </c>
      <c r="AA12">
        <v>11.35</v>
      </c>
      <c r="AC12">
        <f t="shared" si="0"/>
        <v>15.576666666666668</v>
      </c>
      <c r="AD12">
        <f t="shared" si="1"/>
        <v>11.416666666666666</v>
      </c>
      <c r="AE12">
        <f t="shared" si="2"/>
        <v>15.615000000000002</v>
      </c>
      <c r="AF12">
        <f t="shared" si="3"/>
        <v>11.45</v>
      </c>
    </row>
    <row r="13" spans="1:32" s="7" customFormat="1" x14ac:dyDescent="0.3">
      <c r="A13" s="7">
        <v>2</v>
      </c>
      <c r="B13" s="7" t="s">
        <v>117</v>
      </c>
      <c r="C13" s="7" t="s">
        <v>103</v>
      </c>
      <c r="D13" s="7" t="s">
        <v>84</v>
      </c>
      <c r="E13" s="7" t="s">
        <v>13</v>
      </c>
      <c r="F13" s="7" t="s">
        <v>23</v>
      </c>
      <c r="G13" s="7">
        <v>0</v>
      </c>
      <c r="H13" s="7" t="s">
        <v>15</v>
      </c>
      <c r="I13" s="7" t="s">
        <v>266</v>
      </c>
      <c r="J13" s="8">
        <v>43159</v>
      </c>
      <c r="K13" s="9">
        <v>0.40277777777777773</v>
      </c>
      <c r="L13" s="8">
        <v>43161</v>
      </c>
      <c r="M13" s="7">
        <v>3</v>
      </c>
      <c r="N13" s="7" t="s">
        <v>27</v>
      </c>
      <c r="O13" s="7">
        <v>3</v>
      </c>
      <c r="P13" s="7">
        <v>16.510000000000002</v>
      </c>
      <c r="Q13" s="7">
        <v>13.1</v>
      </c>
      <c r="R13" s="7">
        <v>15.7</v>
      </c>
      <c r="S13" s="7">
        <v>11.32</v>
      </c>
      <c r="T13" s="7" t="s">
        <v>175</v>
      </c>
      <c r="U13" s="7">
        <v>16</v>
      </c>
      <c r="V13" s="7">
        <v>15.94</v>
      </c>
      <c r="W13" s="7">
        <v>15.7</v>
      </c>
      <c r="Y13" s="7">
        <v>11.49</v>
      </c>
      <c r="Z13" s="7">
        <v>11.55</v>
      </c>
      <c r="AA13" s="7">
        <v>11.32</v>
      </c>
      <c r="AC13">
        <f t="shared" si="0"/>
        <v>15.88</v>
      </c>
      <c r="AD13">
        <f t="shared" si="1"/>
        <v>11.453333333333333</v>
      </c>
      <c r="AE13">
        <f t="shared" si="2"/>
        <v>15.969999999999999</v>
      </c>
      <c r="AF13">
        <f t="shared" si="3"/>
        <v>11.52</v>
      </c>
    </row>
    <row r="14" spans="1:32" x14ac:dyDescent="0.3">
      <c r="A14">
        <v>2</v>
      </c>
      <c r="B14" t="s">
        <v>137</v>
      </c>
      <c r="C14" t="s">
        <v>109</v>
      </c>
      <c r="D14" t="s">
        <v>84</v>
      </c>
      <c r="E14" t="s">
        <v>30</v>
      </c>
      <c r="F14" t="s">
        <v>23</v>
      </c>
      <c r="G14">
        <v>1</v>
      </c>
      <c r="H14" t="s">
        <v>26</v>
      </c>
      <c r="I14" s="4" t="s">
        <v>27</v>
      </c>
      <c r="J14" s="1">
        <v>43163</v>
      </c>
      <c r="K14" s="2">
        <v>0.49652777777777773</v>
      </c>
      <c r="L14" s="1">
        <v>43164</v>
      </c>
      <c r="M14">
        <v>1</v>
      </c>
      <c r="N14" t="s">
        <v>18</v>
      </c>
      <c r="O14">
        <v>3</v>
      </c>
      <c r="P14">
        <v>15.45</v>
      </c>
      <c r="Q14">
        <v>12.68</v>
      </c>
      <c r="R14">
        <v>15.45</v>
      </c>
      <c r="S14">
        <v>11.15</v>
      </c>
      <c r="T14" t="s">
        <v>139</v>
      </c>
      <c r="U14">
        <v>15.83</v>
      </c>
      <c r="V14">
        <v>15.05</v>
      </c>
      <c r="W14">
        <v>15.45</v>
      </c>
      <c r="Y14">
        <v>11.1</v>
      </c>
      <c r="Z14">
        <v>11.2</v>
      </c>
      <c r="AA14">
        <v>11.15</v>
      </c>
      <c r="AC14">
        <f t="shared" si="0"/>
        <v>15.443333333333333</v>
      </c>
      <c r="AD14">
        <f t="shared" si="1"/>
        <v>11.149999999999999</v>
      </c>
      <c r="AE14">
        <f t="shared" si="2"/>
        <v>15.440000000000001</v>
      </c>
      <c r="AF14">
        <f t="shared" si="3"/>
        <v>11.149999999999999</v>
      </c>
    </row>
    <row r="15" spans="1:32" x14ac:dyDescent="0.3">
      <c r="A15">
        <v>2</v>
      </c>
      <c r="B15" t="s">
        <v>142</v>
      </c>
      <c r="C15" t="s">
        <v>103</v>
      </c>
      <c r="D15" t="s">
        <v>84</v>
      </c>
      <c r="E15" t="s">
        <v>13</v>
      </c>
      <c r="F15" t="s">
        <v>74</v>
      </c>
      <c r="G15">
        <v>0</v>
      </c>
      <c r="H15" t="s">
        <v>15</v>
      </c>
      <c r="I15" s="7" t="s">
        <v>147</v>
      </c>
      <c r="J15" s="1">
        <v>43164</v>
      </c>
      <c r="K15" s="2">
        <v>0.44097222222222227</v>
      </c>
      <c r="L15" t="s">
        <v>14</v>
      </c>
      <c r="M15" t="s">
        <v>14</v>
      </c>
      <c r="N15" t="s">
        <v>27</v>
      </c>
      <c r="O15">
        <v>4</v>
      </c>
      <c r="P15">
        <v>16.510000000000002</v>
      </c>
      <c r="Q15">
        <v>13.1</v>
      </c>
      <c r="R15">
        <v>15.32</v>
      </c>
      <c r="S15">
        <v>11.35</v>
      </c>
      <c r="T15" t="s">
        <v>145</v>
      </c>
      <c r="U15">
        <v>15.8</v>
      </c>
      <c r="V15">
        <v>15.5</v>
      </c>
      <c r="W15">
        <v>15.55</v>
      </c>
      <c r="X15">
        <v>15.32</v>
      </c>
      <c r="Y15">
        <v>11.22</v>
      </c>
      <c r="Z15">
        <v>11.2</v>
      </c>
      <c r="AA15">
        <v>11.36</v>
      </c>
      <c r="AB15">
        <v>11.35</v>
      </c>
      <c r="AC15">
        <f t="shared" si="0"/>
        <v>15.5425</v>
      </c>
      <c r="AD15">
        <f t="shared" si="1"/>
        <v>11.282500000000001</v>
      </c>
      <c r="AE15">
        <f>AVERAGE(U15:W15)</f>
        <v>15.616666666666667</v>
      </c>
      <c r="AF15">
        <f>AVERAGE(Y15:AA15)</f>
        <v>11.26</v>
      </c>
    </row>
    <row r="16" spans="1:32" x14ac:dyDescent="0.3">
      <c r="A16">
        <v>2</v>
      </c>
      <c r="B16" t="s">
        <v>143</v>
      </c>
      <c r="C16" t="s">
        <v>144</v>
      </c>
      <c r="D16" t="s">
        <v>36</v>
      </c>
      <c r="E16" t="s">
        <v>13</v>
      </c>
      <c r="F16" t="s">
        <v>23</v>
      </c>
      <c r="G16">
        <v>0</v>
      </c>
      <c r="H16" t="s">
        <v>26</v>
      </c>
      <c r="I16" s="3" t="s">
        <v>18</v>
      </c>
      <c r="J16" s="1">
        <v>43165</v>
      </c>
      <c r="K16" s="2">
        <v>0.4236111111111111</v>
      </c>
      <c r="L16" t="s">
        <v>14</v>
      </c>
      <c r="M16" t="s">
        <v>14</v>
      </c>
      <c r="N16" t="s">
        <v>18</v>
      </c>
      <c r="O16">
        <v>3</v>
      </c>
      <c r="P16">
        <v>16.64</v>
      </c>
      <c r="Q16">
        <v>12.9</v>
      </c>
      <c r="R16">
        <v>15.55</v>
      </c>
      <c r="S16">
        <v>11</v>
      </c>
      <c r="T16" t="s">
        <v>293</v>
      </c>
      <c r="U16">
        <v>15.73</v>
      </c>
      <c r="V16">
        <v>16.190000000000001</v>
      </c>
      <c r="W16">
        <v>15.55</v>
      </c>
      <c r="Y16">
        <v>10.77</v>
      </c>
      <c r="Z16">
        <v>11.36</v>
      </c>
      <c r="AA16">
        <v>11</v>
      </c>
      <c r="AC16">
        <f t="shared" si="0"/>
        <v>15.823333333333332</v>
      </c>
      <c r="AD16">
        <f t="shared" si="1"/>
        <v>11.043333333333331</v>
      </c>
      <c r="AE16">
        <f t="shared" si="2"/>
        <v>15.96</v>
      </c>
      <c r="AF16">
        <f t="shared" si="3"/>
        <v>11.065</v>
      </c>
    </row>
    <row r="17" spans="1:32" x14ac:dyDescent="0.3">
      <c r="A17">
        <v>2</v>
      </c>
      <c r="B17" t="s">
        <v>157</v>
      </c>
      <c r="C17" t="s">
        <v>158</v>
      </c>
      <c r="D17" t="s">
        <v>159</v>
      </c>
      <c r="E17" t="s">
        <v>13</v>
      </c>
      <c r="F17" t="s">
        <v>74</v>
      </c>
      <c r="G17">
        <v>2</v>
      </c>
      <c r="H17" t="s">
        <v>15</v>
      </c>
      <c r="I17" s="4" t="s">
        <v>27</v>
      </c>
      <c r="J17" s="1">
        <v>43167</v>
      </c>
      <c r="K17" s="2">
        <v>0.44097222222222227</v>
      </c>
      <c r="L17" s="1">
        <v>43168</v>
      </c>
      <c r="M17">
        <v>1</v>
      </c>
      <c r="N17" t="s">
        <v>18</v>
      </c>
      <c r="O17">
        <v>4</v>
      </c>
      <c r="P17">
        <v>16.13</v>
      </c>
      <c r="Q17">
        <v>13.32</v>
      </c>
      <c r="R17">
        <v>15.74</v>
      </c>
      <c r="S17">
        <v>10.97</v>
      </c>
      <c r="T17" t="s">
        <v>160</v>
      </c>
      <c r="U17">
        <v>16</v>
      </c>
      <c r="V17">
        <v>16.059999999999999</v>
      </c>
      <c r="W17">
        <v>15.9</v>
      </c>
      <c r="X17">
        <v>15.74</v>
      </c>
      <c r="Y17">
        <v>11.18</v>
      </c>
      <c r="Z17">
        <v>11.15</v>
      </c>
      <c r="AA17">
        <v>11.33</v>
      </c>
      <c r="AB17">
        <v>10.97</v>
      </c>
      <c r="AC17">
        <f t="shared" si="0"/>
        <v>15.925000000000001</v>
      </c>
      <c r="AD17">
        <f t="shared" si="1"/>
        <v>11.157499999999999</v>
      </c>
      <c r="AE17">
        <f>AVERAGE(U17:W17)</f>
        <v>15.986666666666666</v>
      </c>
      <c r="AF17">
        <f>AVERAGE(Y17:AA17)</f>
        <v>11.219999999999999</v>
      </c>
    </row>
    <row r="18" spans="1:32" x14ac:dyDescent="0.3">
      <c r="A18">
        <v>2</v>
      </c>
      <c r="B18" t="s">
        <v>163</v>
      </c>
      <c r="C18" t="s">
        <v>162</v>
      </c>
      <c r="D18" t="s">
        <v>84</v>
      </c>
      <c r="E18" t="s">
        <v>13</v>
      </c>
      <c r="F18" t="s">
        <v>23</v>
      </c>
      <c r="G18">
        <v>1</v>
      </c>
      <c r="H18" t="s">
        <v>15</v>
      </c>
      <c r="I18" s="4" t="s">
        <v>27</v>
      </c>
      <c r="J18" s="1">
        <v>43168</v>
      </c>
      <c r="K18" s="2">
        <v>0.3888888888888889</v>
      </c>
      <c r="L18" s="1">
        <v>43171</v>
      </c>
      <c r="M18">
        <v>3</v>
      </c>
      <c r="N18" t="s">
        <v>18</v>
      </c>
      <c r="O18">
        <v>3</v>
      </c>
      <c r="P18">
        <v>15.96</v>
      </c>
      <c r="Q18">
        <v>12.34</v>
      </c>
      <c r="R18">
        <v>14.9</v>
      </c>
      <c r="S18">
        <v>11.9</v>
      </c>
      <c r="T18" t="s">
        <v>165</v>
      </c>
      <c r="U18">
        <v>15.77</v>
      </c>
      <c r="V18">
        <v>15.38</v>
      </c>
      <c r="W18">
        <v>14.9</v>
      </c>
      <c r="Y18">
        <v>12.08</v>
      </c>
      <c r="Z18">
        <v>11.86</v>
      </c>
      <c r="AA18">
        <v>11.9</v>
      </c>
      <c r="AC18">
        <f t="shared" si="0"/>
        <v>15.35</v>
      </c>
      <c r="AD18">
        <f t="shared" si="1"/>
        <v>11.946666666666665</v>
      </c>
      <c r="AE18">
        <f t="shared" si="2"/>
        <v>15.574999999999999</v>
      </c>
      <c r="AF18">
        <f t="shared" si="3"/>
        <v>11.969999999999999</v>
      </c>
    </row>
    <row r="19" spans="1:32" x14ac:dyDescent="0.3">
      <c r="A19">
        <v>2</v>
      </c>
      <c r="B19" t="s">
        <v>164</v>
      </c>
      <c r="C19" t="s">
        <v>144</v>
      </c>
      <c r="D19" t="s">
        <v>36</v>
      </c>
      <c r="E19" t="s">
        <v>30</v>
      </c>
      <c r="F19" t="s">
        <v>23</v>
      </c>
      <c r="G19">
        <v>1</v>
      </c>
      <c r="H19" t="s">
        <v>31</v>
      </c>
      <c r="I19" s="4" t="s">
        <v>27</v>
      </c>
      <c r="J19" s="1">
        <v>43168</v>
      </c>
      <c r="K19" s="2">
        <v>0.43402777777777773</v>
      </c>
      <c r="L19" s="1">
        <v>43169</v>
      </c>
      <c r="M19">
        <v>1</v>
      </c>
      <c r="N19" t="s">
        <v>18</v>
      </c>
      <c r="O19">
        <v>3</v>
      </c>
      <c r="P19">
        <v>16</v>
      </c>
      <c r="Q19">
        <v>12.76</v>
      </c>
      <c r="R19">
        <v>15.73</v>
      </c>
      <c r="S19">
        <v>10.68</v>
      </c>
      <c r="T19" t="s">
        <v>166</v>
      </c>
      <c r="U19">
        <v>15.69</v>
      </c>
      <c r="V19">
        <v>16.100000000000001</v>
      </c>
      <c r="W19">
        <v>15.73</v>
      </c>
      <c r="Y19">
        <v>10.91</v>
      </c>
      <c r="Z19">
        <v>11.02</v>
      </c>
      <c r="AA19">
        <v>10.68</v>
      </c>
      <c r="AC19">
        <f t="shared" si="0"/>
        <v>15.839999999999998</v>
      </c>
      <c r="AD19">
        <f t="shared" si="1"/>
        <v>10.87</v>
      </c>
      <c r="AE19">
        <f t="shared" si="2"/>
        <v>15.895</v>
      </c>
      <c r="AF19">
        <f t="shared" si="3"/>
        <v>10.965</v>
      </c>
    </row>
    <row r="20" spans="1:32" x14ac:dyDescent="0.3">
      <c r="A20">
        <v>2</v>
      </c>
      <c r="B20" t="s">
        <v>161</v>
      </c>
      <c r="C20" t="s">
        <v>162</v>
      </c>
      <c r="D20" t="s">
        <v>84</v>
      </c>
      <c r="E20" t="s">
        <v>30</v>
      </c>
      <c r="F20" t="s">
        <v>23</v>
      </c>
      <c r="G20">
        <v>3</v>
      </c>
      <c r="H20" t="s">
        <v>26</v>
      </c>
      <c r="I20" s="3" t="s">
        <v>18</v>
      </c>
      <c r="J20" s="1">
        <v>43168</v>
      </c>
      <c r="K20" s="2">
        <v>0.5</v>
      </c>
      <c r="L20" t="s">
        <v>14</v>
      </c>
      <c r="M20" t="s">
        <v>14</v>
      </c>
      <c r="N20" t="s">
        <v>18</v>
      </c>
      <c r="O20">
        <v>3</v>
      </c>
      <c r="P20">
        <v>16.07</v>
      </c>
      <c r="Q20">
        <v>12.11</v>
      </c>
      <c r="R20">
        <v>15.33</v>
      </c>
      <c r="S20">
        <v>10.67</v>
      </c>
      <c r="T20" t="s">
        <v>167</v>
      </c>
      <c r="U20">
        <v>14.5</v>
      </c>
      <c r="V20">
        <v>15.63</v>
      </c>
      <c r="W20">
        <v>15.33</v>
      </c>
      <c r="Y20">
        <v>11</v>
      </c>
      <c r="Z20">
        <v>10.65</v>
      </c>
      <c r="AA20">
        <v>10.67</v>
      </c>
      <c r="AC20">
        <f t="shared" si="0"/>
        <v>15.153333333333334</v>
      </c>
      <c r="AD20">
        <f t="shared" si="1"/>
        <v>10.773333333333333</v>
      </c>
      <c r="AE20">
        <f t="shared" si="2"/>
        <v>15.065000000000001</v>
      </c>
      <c r="AF20">
        <f t="shared" si="3"/>
        <v>10.824999999999999</v>
      </c>
    </row>
    <row r="21" spans="1:32" x14ac:dyDescent="0.3">
      <c r="A21">
        <v>2</v>
      </c>
      <c r="B21" t="s">
        <v>184</v>
      </c>
      <c r="C21" t="s">
        <v>162</v>
      </c>
      <c r="D21" t="s">
        <v>159</v>
      </c>
      <c r="E21" t="s">
        <v>30</v>
      </c>
      <c r="F21" t="s">
        <v>23</v>
      </c>
      <c r="G21">
        <v>0</v>
      </c>
      <c r="H21" t="s">
        <v>26</v>
      </c>
      <c r="I21" s="3" t="s">
        <v>18</v>
      </c>
      <c r="J21" s="1">
        <v>43172</v>
      </c>
      <c r="K21" s="2">
        <v>0.37152777777777773</v>
      </c>
      <c r="L21" t="s">
        <v>14</v>
      </c>
      <c r="M21" t="s">
        <v>14</v>
      </c>
      <c r="N21" t="s">
        <v>27</v>
      </c>
      <c r="O21">
        <v>3</v>
      </c>
      <c r="P21">
        <v>16.07</v>
      </c>
      <c r="Q21">
        <v>12.11</v>
      </c>
      <c r="R21">
        <v>13.3</v>
      </c>
      <c r="S21">
        <v>11.19</v>
      </c>
      <c r="T21" t="s">
        <v>204</v>
      </c>
      <c r="U21">
        <v>14.3</v>
      </c>
      <c r="V21">
        <v>14.54</v>
      </c>
      <c r="W21">
        <v>13.3</v>
      </c>
      <c r="Y21">
        <v>10.8</v>
      </c>
      <c r="Z21">
        <v>11</v>
      </c>
      <c r="AA21">
        <v>11.19</v>
      </c>
      <c r="AC21">
        <f t="shared" si="0"/>
        <v>14.046666666666667</v>
      </c>
      <c r="AD21">
        <f t="shared" si="1"/>
        <v>10.996666666666668</v>
      </c>
      <c r="AE21">
        <f t="shared" si="2"/>
        <v>14.42</v>
      </c>
      <c r="AF21">
        <f t="shared" si="3"/>
        <v>10.9</v>
      </c>
    </row>
    <row r="22" spans="1:32" x14ac:dyDescent="0.3">
      <c r="A22">
        <v>2</v>
      </c>
      <c r="B22" t="s">
        <v>195</v>
      </c>
      <c r="C22" t="s">
        <v>144</v>
      </c>
      <c r="D22" t="s">
        <v>36</v>
      </c>
      <c r="E22" t="s">
        <v>13</v>
      </c>
      <c r="F22" t="s">
        <v>23</v>
      </c>
      <c r="G22">
        <v>0</v>
      </c>
      <c r="H22" t="s">
        <v>26</v>
      </c>
      <c r="I22" s="7" t="s">
        <v>199</v>
      </c>
      <c r="J22" s="1">
        <v>43176</v>
      </c>
      <c r="K22" s="2">
        <v>0.4375</v>
      </c>
      <c r="L22" t="s">
        <v>14</v>
      </c>
      <c r="M22" t="s">
        <v>14</v>
      </c>
      <c r="N22" t="s">
        <v>27</v>
      </c>
      <c r="O22">
        <v>3</v>
      </c>
      <c r="P22">
        <v>16.64</v>
      </c>
      <c r="Q22">
        <v>12.9</v>
      </c>
      <c r="R22">
        <v>16.399999999999999</v>
      </c>
      <c r="S22">
        <v>11.51</v>
      </c>
      <c r="T22" t="s">
        <v>197</v>
      </c>
      <c r="U22">
        <v>15.98</v>
      </c>
      <c r="V22">
        <v>15.69</v>
      </c>
      <c r="W22">
        <v>16.399999999999999</v>
      </c>
      <c r="Y22">
        <v>11.48</v>
      </c>
      <c r="Z22">
        <v>11.3</v>
      </c>
      <c r="AA22">
        <v>11.51</v>
      </c>
      <c r="AC22">
        <f t="shared" si="0"/>
        <v>16.023333333333333</v>
      </c>
      <c r="AD22">
        <f t="shared" si="1"/>
        <v>11.43</v>
      </c>
      <c r="AE22">
        <f t="shared" si="2"/>
        <v>15.835000000000001</v>
      </c>
      <c r="AF22">
        <f t="shared" si="3"/>
        <v>11.39</v>
      </c>
    </row>
    <row r="23" spans="1:32" x14ac:dyDescent="0.3">
      <c r="A23">
        <v>2</v>
      </c>
      <c r="B23" t="s">
        <v>196</v>
      </c>
      <c r="C23" t="s">
        <v>162</v>
      </c>
      <c r="D23" t="s">
        <v>84</v>
      </c>
      <c r="E23" t="s">
        <v>30</v>
      </c>
      <c r="F23" t="s">
        <v>23</v>
      </c>
      <c r="G23">
        <v>0</v>
      </c>
      <c r="H23" t="s">
        <v>26</v>
      </c>
      <c r="I23" s="3" t="s">
        <v>18</v>
      </c>
      <c r="J23" s="1">
        <v>43176</v>
      </c>
      <c r="K23" s="2">
        <v>0.4513888888888889</v>
      </c>
      <c r="L23" t="s">
        <v>14</v>
      </c>
      <c r="M23" t="s">
        <v>14</v>
      </c>
      <c r="N23" t="s">
        <v>27</v>
      </c>
      <c r="O23">
        <v>3</v>
      </c>
      <c r="P23">
        <v>16.07</v>
      </c>
      <c r="Q23">
        <v>12.11</v>
      </c>
      <c r="R23">
        <v>16.32</v>
      </c>
      <c r="S23">
        <v>11.69</v>
      </c>
      <c r="T23" t="s">
        <v>198</v>
      </c>
      <c r="U23">
        <v>15.75</v>
      </c>
      <c r="V23">
        <v>16.329999999999998</v>
      </c>
      <c r="W23">
        <v>16.32</v>
      </c>
      <c r="Y23">
        <v>11.7</v>
      </c>
      <c r="Z23">
        <v>11.73</v>
      </c>
      <c r="AA23">
        <v>11.69</v>
      </c>
      <c r="AC23">
        <f t="shared" si="0"/>
        <v>16.133333333333333</v>
      </c>
      <c r="AD23">
        <f t="shared" si="1"/>
        <v>11.706666666666665</v>
      </c>
      <c r="AE23">
        <f t="shared" si="2"/>
        <v>16.04</v>
      </c>
      <c r="AF23">
        <f t="shared" si="3"/>
        <v>11.715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0"/>
  <sheetViews>
    <sheetView tabSelected="1" workbookViewId="0">
      <selection activeCell="D18" sqref="D18"/>
    </sheetView>
  </sheetViews>
  <sheetFormatPr defaultColWidth="8.77734375" defaultRowHeight="14.4" x14ac:dyDescent="0.3"/>
  <cols>
    <col min="1" max="1" width="12.21875" customWidth="1"/>
    <col min="2" max="2" width="7" customWidth="1"/>
    <col min="3" max="3" width="13.21875" customWidth="1"/>
    <col min="4" max="4" width="23.77734375" customWidth="1"/>
    <col min="5" max="5" width="14.77734375" customWidth="1"/>
    <col min="6" max="7" width="15.21875" customWidth="1"/>
    <col min="9" max="9" width="18.44140625" customWidth="1"/>
    <col min="10" max="10" width="18.77734375" customWidth="1"/>
    <col min="11" max="11" width="14" customWidth="1"/>
    <col min="12" max="12" width="15.21875" customWidth="1"/>
    <col min="13" max="13" width="40.5546875" customWidth="1"/>
    <col min="14" max="14" width="16.21875" customWidth="1"/>
    <col min="15" max="15" width="15.33203125" customWidth="1"/>
    <col min="16" max="16" width="18.44140625" customWidth="1"/>
    <col min="17" max="17" width="18.21875" customWidth="1"/>
    <col min="18" max="18" width="79.44140625" customWidth="1"/>
    <col min="27" max="28" width="13.6640625" customWidth="1"/>
    <col min="29" max="29" width="19.88671875" customWidth="1"/>
    <col min="30" max="30" width="18.33203125" customWidth="1"/>
  </cols>
  <sheetData>
    <row r="1" spans="1:30" x14ac:dyDescent="0.3">
      <c r="A1" t="s">
        <v>42</v>
      </c>
      <c r="B1" t="s">
        <v>0</v>
      </c>
      <c r="C1" t="s">
        <v>1</v>
      </c>
      <c r="D1" t="s">
        <v>43</v>
      </c>
      <c r="E1" t="s">
        <v>35</v>
      </c>
      <c r="F1" t="s">
        <v>3</v>
      </c>
      <c r="G1" t="s">
        <v>2</v>
      </c>
      <c r="H1" t="s">
        <v>9</v>
      </c>
      <c r="I1" t="s">
        <v>7</v>
      </c>
      <c r="J1" t="s">
        <v>24</v>
      </c>
      <c r="K1" t="s">
        <v>8</v>
      </c>
      <c r="L1" t="s">
        <v>10</v>
      </c>
      <c r="M1" t="s">
        <v>20</v>
      </c>
      <c r="N1" t="s">
        <v>44</v>
      </c>
      <c r="O1" t="s">
        <v>45</v>
      </c>
      <c r="P1" t="s">
        <v>47</v>
      </c>
      <c r="Q1" t="s">
        <v>46</v>
      </c>
      <c r="R1" t="s">
        <v>11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</row>
    <row r="2" spans="1:30" s="10" customFormat="1" x14ac:dyDescent="0.3">
      <c r="A2" s="10">
        <v>3</v>
      </c>
      <c r="B2" s="10" t="s">
        <v>53</v>
      </c>
      <c r="C2" s="10" t="s">
        <v>52</v>
      </c>
      <c r="D2" s="14" t="s">
        <v>27</v>
      </c>
      <c r="E2" s="10" t="s">
        <v>60</v>
      </c>
      <c r="F2" s="10" t="s">
        <v>54</v>
      </c>
      <c r="G2" s="10" t="s">
        <v>74</v>
      </c>
      <c r="H2" s="10">
        <v>0</v>
      </c>
      <c r="I2" s="12">
        <v>43143</v>
      </c>
      <c r="J2" s="13">
        <v>0.40972222222222227</v>
      </c>
      <c r="K2" s="12">
        <v>43144</v>
      </c>
      <c r="L2" s="10">
        <v>1</v>
      </c>
      <c r="M2" s="10">
        <v>4</v>
      </c>
      <c r="N2" s="10">
        <v>15.39</v>
      </c>
      <c r="O2" s="10">
        <v>11.66</v>
      </c>
      <c r="P2" s="10">
        <v>15.5</v>
      </c>
      <c r="Q2" s="10">
        <v>11.56</v>
      </c>
      <c r="R2" s="10" t="s">
        <v>275</v>
      </c>
      <c r="S2" s="10">
        <v>15.48</v>
      </c>
      <c r="T2" s="10">
        <v>15.63</v>
      </c>
      <c r="U2" s="10">
        <v>15.65</v>
      </c>
      <c r="V2" s="10">
        <v>15.5</v>
      </c>
      <c r="W2" s="10">
        <v>11.13</v>
      </c>
      <c r="X2" s="10">
        <v>11.82</v>
      </c>
      <c r="Y2" s="10">
        <v>11.64</v>
      </c>
      <c r="Z2" s="10">
        <v>11.56</v>
      </c>
      <c r="AA2" s="10">
        <f>AVERAGE(S2:V2)</f>
        <v>15.565</v>
      </c>
      <c r="AB2" s="10">
        <f>AVERAGE(W2:Z2)</f>
        <v>11.537500000000001</v>
      </c>
      <c r="AC2" s="10">
        <f>AVERAGE(S2,T2,U2)</f>
        <v>15.586666666666666</v>
      </c>
      <c r="AD2" s="10">
        <f>AVERAGE(W2:Y2)</f>
        <v>11.530000000000001</v>
      </c>
    </row>
    <row r="3" spans="1:30" x14ac:dyDescent="0.3">
      <c r="A3">
        <v>3</v>
      </c>
      <c r="B3" t="s">
        <v>62</v>
      </c>
      <c r="C3" t="s">
        <v>63</v>
      </c>
      <c r="D3" s="3" t="s">
        <v>18</v>
      </c>
      <c r="E3" t="s">
        <v>37</v>
      </c>
      <c r="F3" t="s">
        <v>54</v>
      </c>
      <c r="G3" t="s">
        <v>23</v>
      </c>
      <c r="H3">
        <v>0</v>
      </c>
      <c r="I3" s="1">
        <v>43145</v>
      </c>
      <c r="J3" s="2">
        <v>0.40277777777777773</v>
      </c>
      <c r="K3" t="s">
        <v>14</v>
      </c>
      <c r="L3" t="s">
        <v>14</v>
      </c>
      <c r="M3">
        <v>3</v>
      </c>
      <c r="N3">
        <v>15.68</v>
      </c>
      <c r="O3">
        <v>11.49</v>
      </c>
      <c r="P3">
        <v>15.09</v>
      </c>
      <c r="Q3">
        <v>11.73</v>
      </c>
      <c r="R3" t="s">
        <v>64</v>
      </c>
      <c r="S3">
        <v>15.84</v>
      </c>
      <c r="T3">
        <v>15.77</v>
      </c>
      <c r="U3">
        <v>15.09</v>
      </c>
      <c r="W3">
        <v>11.41</v>
      </c>
      <c r="X3">
        <v>11.18</v>
      </c>
      <c r="Y3">
        <v>11.73</v>
      </c>
      <c r="AA3" s="19">
        <f t="shared" ref="AA3:AA40" si="0">AVERAGE(S3:V3)</f>
        <v>15.566666666666668</v>
      </c>
      <c r="AB3" s="19">
        <f t="shared" ref="AB3:AB40" si="1">AVERAGE(W3:Z3)</f>
        <v>11.44</v>
      </c>
      <c r="AC3">
        <f>AVERAGE(S3:T3)</f>
        <v>15.805</v>
      </c>
      <c r="AD3">
        <f>AVERAGE(W3:X3)</f>
        <v>11.295</v>
      </c>
    </row>
    <row r="4" spans="1:30" x14ac:dyDescent="0.3">
      <c r="A4">
        <v>3</v>
      </c>
      <c r="B4" t="s">
        <v>65</v>
      </c>
      <c r="C4" t="s">
        <v>62</v>
      </c>
      <c r="D4" s="3" t="s">
        <v>18</v>
      </c>
      <c r="E4" t="s">
        <v>37</v>
      </c>
      <c r="F4" t="s">
        <v>23</v>
      </c>
      <c r="G4" t="s">
        <v>23</v>
      </c>
      <c r="H4">
        <v>2</v>
      </c>
      <c r="I4" s="1">
        <v>43148</v>
      </c>
      <c r="J4" s="2">
        <v>0.40972222222222227</v>
      </c>
      <c r="K4" t="s">
        <v>14</v>
      </c>
      <c r="L4" t="s">
        <v>14</v>
      </c>
      <c r="M4">
        <v>3</v>
      </c>
      <c r="N4">
        <v>15.09</v>
      </c>
      <c r="O4">
        <v>11.73</v>
      </c>
      <c r="P4">
        <v>15.67</v>
      </c>
      <c r="Q4">
        <v>11.36</v>
      </c>
      <c r="R4" t="s">
        <v>69</v>
      </c>
      <c r="S4">
        <v>15.26</v>
      </c>
      <c r="T4">
        <v>15.88</v>
      </c>
      <c r="U4">
        <v>15.67</v>
      </c>
      <c r="W4">
        <v>11.61</v>
      </c>
      <c r="X4">
        <v>11.51</v>
      </c>
      <c r="Y4">
        <v>11.36</v>
      </c>
      <c r="AA4" s="19">
        <f t="shared" si="0"/>
        <v>15.603333333333333</v>
      </c>
      <c r="AB4" s="19">
        <f t="shared" si="1"/>
        <v>11.493333333333332</v>
      </c>
      <c r="AC4">
        <f t="shared" ref="AC4:AC6" si="2">AVERAGE(S4:T4)</f>
        <v>15.57</v>
      </c>
      <c r="AD4">
        <f t="shared" ref="AD4:AD39" si="3">AVERAGE(W4:X4)</f>
        <v>11.559999999999999</v>
      </c>
    </row>
    <row r="5" spans="1:30" x14ac:dyDescent="0.3">
      <c r="A5">
        <v>3</v>
      </c>
      <c r="B5" t="s">
        <v>66</v>
      </c>
      <c r="C5" t="s">
        <v>68</v>
      </c>
      <c r="D5" s="5" t="s">
        <v>262</v>
      </c>
      <c r="E5" t="s">
        <v>67</v>
      </c>
      <c r="F5" t="s">
        <v>54</v>
      </c>
      <c r="G5" t="s">
        <v>23</v>
      </c>
      <c r="H5">
        <v>1</v>
      </c>
      <c r="I5" s="1">
        <v>43148</v>
      </c>
      <c r="J5" s="2">
        <v>0.43402777777777773</v>
      </c>
      <c r="K5" t="s">
        <v>14</v>
      </c>
      <c r="L5" t="s">
        <v>14</v>
      </c>
      <c r="M5">
        <v>3</v>
      </c>
      <c r="N5">
        <v>15.33</v>
      </c>
      <c r="O5">
        <v>11.7</v>
      </c>
      <c r="P5">
        <v>15.68</v>
      </c>
      <c r="Q5">
        <v>11.58</v>
      </c>
      <c r="R5" t="s">
        <v>77</v>
      </c>
      <c r="S5">
        <v>15.23</v>
      </c>
      <c r="T5">
        <v>15.31</v>
      </c>
      <c r="U5">
        <v>15.68</v>
      </c>
      <c r="W5">
        <v>11.55</v>
      </c>
      <c r="X5">
        <v>11.06</v>
      </c>
      <c r="Y5">
        <v>11.58</v>
      </c>
      <c r="AA5" s="19">
        <f t="shared" si="0"/>
        <v>15.406666666666666</v>
      </c>
      <c r="AB5" s="19">
        <f t="shared" si="1"/>
        <v>11.396666666666667</v>
      </c>
      <c r="AC5">
        <f t="shared" si="2"/>
        <v>15.27</v>
      </c>
      <c r="AD5">
        <f t="shared" si="3"/>
        <v>11.305</v>
      </c>
    </row>
    <row r="6" spans="1:30" x14ac:dyDescent="0.3">
      <c r="A6">
        <v>3</v>
      </c>
      <c r="B6" t="s">
        <v>72</v>
      </c>
      <c r="C6" t="s">
        <v>78</v>
      </c>
      <c r="D6" s="3" t="s">
        <v>18</v>
      </c>
      <c r="E6" t="s">
        <v>75</v>
      </c>
      <c r="F6" t="s">
        <v>54</v>
      </c>
      <c r="G6" t="s">
        <v>23</v>
      </c>
      <c r="H6">
        <v>2</v>
      </c>
      <c r="I6" s="1">
        <v>43149</v>
      </c>
      <c r="J6" s="2">
        <v>0.38541666666666669</v>
      </c>
      <c r="K6" t="s">
        <v>14</v>
      </c>
      <c r="L6" t="s">
        <v>14</v>
      </c>
      <c r="M6">
        <v>3</v>
      </c>
      <c r="N6">
        <v>15.1</v>
      </c>
      <c r="O6">
        <v>10.73</v>
      </c>
      <c r="P6">
        <v>15.54</v>
      </c>
      <c r="Q6">
        <v>11.39</v>
      </c>
      <c r="R6" t="s">
        <v>79</v>
      </c>
      <c r="S6">
        <v>15.24</v>
      </c>
      <c r="T6">
        <v>14.72</v>
      </c>
      <c r="U6">
        <v>15.54</v>
      </c>
      <c r="W6">
        <v>11.38</v>
      </c>
      <c r="X6">
        <v>11.24</v>
      </c>
      <c r="Y6">
        <v>11.39</v>
      </c>
      <c r="AA6" s="19">
        <f t="shared" si="0"/>
        <v>15.166666666666666</v>
      </c>
      <c r="AB6" s="19">
        <f t="shared" si="1"/>
        <v>11.336666666666668</v>
      </c>
      <c r="AC6">
        <f t="shared" si="2"/>
        <v>14.98</v>
      </c>
      <c r="AD6">
        <f t="shared" si="3"/>
        <v>11.31</v>
      </c>
    </row>
    <row r="7" spans="1:30" s="10" customFormat="1" x14ac:dyDescent="0.3">
      <c r="A7" s="10">
        <v>3</v>
      </c>
      <c r="B7" s="10" t="s">
        <v>70</v>
      </c>
      <c r="C7" s="10" t="s">
        <v>53</v>
      </c>
      <c r="D7" s="11" t="s">
        <v>18</v>
      </c>
      <c r="E7" s="10" t="s">
        <v>75</v>
      </c>
      <c r="F7" s="10" t="s">
        <v>74</v>
      </c>
      <c r="G7" s="10" t="s">
        <v>74</v>
      </c>
      <c r="H7" s="10">
        <v>0</v>
      </c>
      <c r="I7" s="12">
        <v>43149</v>
      </c>
      <c r="J7" s="13">
        <v>0.41319444444444442</v>
      </c>
      <c r="K7" s="10" t="s">
        <v>14</v>
      </c>
      <c r="L7" s="10" t="s">
        <v>14</v>
      </c>
      <c r="M7" s="10">
        <v>4</v>
      </c>
      <c r="N7" s="10">
        <v>15.5</v>
      </c>
      <c r="O7" s="10">
        <v>11.56</v>
      </c>
      <c r="P7" s="10">
        <v>16</v>
      </c>
      <c r="Q7" s="10">
        <v>11.35</v>
      </c>
      <c r="R7" s="10" t="s">
        <v>231</v>
      </c>
      <c r="S7" s="10">
        <v>16.21</v>
      </c>
      <c r="T7" s="10">
        <v>15.66</v>
      </c>
      <c r="U7" s="10">
        <v>16.100000000000001</v>
      </c>
      <c r="V7" s="10">
        <v>16</v>
      </c>
      <c r="W7" s="10">
        <v>11.58</v>
      </c>
      <c r="X7" s="10">
        <v>11.24</v>
      </c>
      <c r="Y7" s="10">
        <v>11.95</v>
      </c>
      <c r="Z7" s="10">
        <v>11.35</v>
      </c>
      <c r="AA7" s="10">
        <f t="shared" si="0"/>
        <v>15.9925</v>
      </c>
      <c r="AB7" s="10">
        <f t="shared" si="1"/>
        <v>11.53</v>
      </c>
      <c r="AC7" s="10">
        <f>AVERAGE(S7:U7)</f>
        <v>15.99</v>
      </c>
      <c r="AD7">
        <f>AVERAGE(W7:Y7)</f>
        <v>11.589999999999998</v>
      </c>
    </row>
    <row r="8" spans="1:30" x14ac:dyDescent="0.3">
      <c r="A8">
        <v>3</v>
      </c>
      <c r="B8" t="s">
        <v>71</v>
      </c>
      <c r="C8" t="s">
        <v>80</v>
      </c>
      <c r="D8" s="3" t="s">
        <v>18</v>
      </c>
      <c r="E8" t="s">
        <v>76</v>
      </c>
      <c r="F8" t="s">
        <v>54</v>
      </c>
      <c r="G8" t="s">
        <v>23</v>
      </c>
      <c r="H8">
        <v>1</v>
      </c>
      <c r="I8" s="1">
        <v>43149</v>
      </c>
      <c r="J8" s="2">
        <v>0.43055555555555558</v>
      </c>
      <c r="K8" t="s">
        <v>14</v>
      </c>
      <c r="L8" t="s">
        <v>14</v>
      </c>
      <c r="M8">
        <v>3</v>
      </c>
      <c r="N8">
        <v>14.58</v>
      </c>
      <c r="O8">
        <v>11.04</v>
      </c>
      <c r="P8">
        <v>15.15</v>
      </c>
      <c r="Q8">
        <v>11.38</v>
      </c>
      <c r="R8" t="s">
        <v>81</v>
      </c>
      <c r="S8">
        <v>14.95</v>
      </c>
      <c r="T8">
        <v>14.4</v>
      </c>
      <c r="U8">
        <v>15.15</v>
      </c>
      <c r="W8">
        <v>11.26</v>
      </c>
      <c r="X8">
        <v>11.09</v>
      </c>
      <c r="Y8">
        <v>11.38</v>
      </c>
      <c r="AA8" s="19">
        <f t="shared" si="0"/>
        <v>14.833333333333334</v>
      </c>
      <c r="AB8" s="19">
        <f t="shared" si="1"/>
        <v>11.243333333333334</v>
      </c>
      <c r="AC8">
        <f>AVERAGE(S8:T8)</f>
        <v>14.675000000000001</v>
      </c>
      <c r="AD8">
        <f t="shared" si="3"/>
        <v>11.175000000000001</v>
      </c>
    </row>
    <row r="9" spans="1:30" x14ac:dyDescent="0.3">
      <c r="A9">
        <v>3</v>
      </c>
      <c r="B9" t="s">
        <v>82</v>
      </c>
      <c r="C9" t="s">
        <v>83</v>
      </c>
      <c r="D9" s="3" t="s">
        <v>18</v>
      </c>
      <c r="E9" t="s">
        <v>84</v>
      </c>
      <c r="F9" t="s">
        <v>54</v>
      </c>
      <c r="G9" t="s">
        <v>23</v>
      </c>
      <c r="H9">
        <v>0</v>
      </c>
      <c r="I9" s="1">
        <v>43151</v>
      </c>
      <c r="J9" s="2">
        <v>0.43055555555555558</v>
      </c>
      <c r="K9" t="s">
        <v>14</v>
      </c>
      <c r="L9" t="s">
        <v>14</v>
      </c>
      <c r="M9">
        <v>3</v>
      </c>
      <c r="N9">
        <v>15.7</v>
      </c>
      <c r="O9">
        <v>11.23</v>
      </c>
      <c r="P9">
        <v>15.74</v>
      </c>
      <c r="Q9">
        <v>11.21</v>
      </c>
      <c r="R9" t="s">
        <v>87</v>
      </c>
      <c r="S9">
        <v>15.58</v>
      </c>
      <c r="T9">
        <v>15.96</v>
      </c>
      <c r="U9">
        <v>15.74</v>
      </c>
      <c r="W9">
        <v>10.9</v>
      </c>
      <c r="X9">
        <v>10.56</v>
      </c>
      <c r="Y9">
        <v>11.21</v>
      </c>
      <c r="AA9" s="19">
        <f t="shared" si="0"/>
        <v>15.76</v>
      </c>
      <c r="AB9" s="19">
        <f t="shared" si="1"/>
        <v>10.89</v>
      </c>
      <c r="AC9">
        <f t="shared" ref="AC9:AC39" si="4">AVERAGE(S9:T9)</f>
        <v>15.77</v>
      </c>
      <c r="AD9">
        <f t="shared" si="3"/>
        <v>10.73</v>
      </c>
    </row>
    <row r="10" spans="1:30" x14ac:dyDescent="0.3">
      <c r="A10">
        <v>3</v>
      </c>
      <c r="B10" t="s">
        <v>85</v>
      </c>
      <c r="C10" t="s">
        <v>66</v>
      </c>
      <c r="D10" s="3" t="s">
        <v>18</v>
      </c>
      <c r="E10" t="s">
        <v>67</v>
      </c>
      <c r="F10" t="s">
        <v>23</v>
      </c>
      <c r="G10" t="s">
        <v>23</v>
      </c>
      <c r="H10">
        <v>0</v>
      </c>
      <c r="I10" s="1">
        <v>43151</v>
      </c>
      <c r="J10" s="2">
        <v>0.44791666666666669</v>
      </c>
      <c r="K10" t="s">
        <v>14</v>
      </c>
      <c r="L10" t="s">
        <v>14</v>
      </c>
      <c r="M10">
        <v>3</v>
      </c>
      <c r="N10">
        <v>15.67</v>
      </c>
      <c r="O10">
        <v>11.36</v>
      </c>
      <c r="P10">
        <v>15.92</v>
      </c>
      <c r="Q10">
        <v>11.36</v>
      </c>
      <c r="R10" t="s">
        <v>86</v>
      </c>
      <c r="S10">
        <v>15.78</v>
      </c>
      <c r="T10">
        <v>15.85</v>
      </c>
      <c r="U10">
        <v>15.92</v>
      </c>
      <c r="W10">
        <v>11.2</v>
      </c>
      <c r="X10">
        <v>11.3</v>
      </c>
      <c r="Y10">
        <v>11.36</v>
      </c>
      <c r="AA10" s="19">
        <f t="shared" si="0"/>
        <v>15.85</v>
      </c>
      <c r="AB10" s="19">
        <f t="shared" si="1"/>
        <v>11.286666666666667</v>
      </c>
      <c r="AC10">
        <f t="shared" si="4"/>
        <v>15.815</v>
      </c>
      <c r="AD10">
        <f t="shared" si="3"/>
        <v>11.25</v>
      </c>
    </row>
    <row r="11" spans="1:30" x14ac:dyDescent="0.3">
      <c r="A11">
        <v>3</v>
      </c>
      <c r="B11" t="s">
        <v>88</v>
      </c>
      <c r="C11" t="s">
        <v>71</v>
      </c>
      <c r="D11" s="4" t="s">
        <v>27</v>
      </c>
      <c r="E11" t="s">
        <v>90</v>
      </c>
      <c r="F11" t="s">
        <v>23</v>
      </c>
      <c r="G11" t="s">
        <v>23</v>
      </c>
      <c r="H11">
        <v>4</v>
      </c>
      <c r="I11" s="1">
        <v>43152</v>
      </c>
      <c r="J11" s="2">
        <v>0.4375</v>
      </c>
      <c r="K11" s="1">
        <v>43153</v>
      </c>
      <c r="L11">
        <v>1</v>
      </c>
      <c r="M11">
        <v>3</v>
      </c>
      <c r="N11">
        <v>15.15</v>
      </c>
      <c r="O11">
        <v>11.38</v>
      </c>
      <c r="P11">
        <v>15.6</v>
      </c>
      <c r="Q11">
        <v>11.56</v>
      </c>
      <c r="R11" t="s">
        <v>277</v>
      </c>
      <c r="S11">
        <v>14.99</v>
      </c>
      <c r="T11">
        <v>15.37</v>
      </c>
      <c r="U11">
        <v>15.6</v>
      </c>
      <c r="W11">
        <v>11.81</v>
      </c>
      <c r="X11">
        <v>11.3</v>
      </c>
      <c r="Y11">
        <v>11.56</v>
      </c>
      <c r="AA11" s="19">
        <f t="shared" si="0"/>
        <v>15.32</v>
      </c>
      <c r="AB11" s="19">
        <f t="shared" si="1"/>
        <v>11.556666666666667</v>
      </c>
      <c r="AC11">
        <f t="shared" si="4"/>
        <v>15.18</v>
      </c>
      <c r="AD11">
        <f t="shared" si="3"/>
        <v>11.555</v>
      </c>
    </row>
    <row r="12" spans="1:30" x14ac:dyDescent="0.3">
      <c r="A12">
        <v>3</v>
      </c>
      <c r="B12" t="s">
        <v>92</v>
      </c>
      <c r="C12" t="s">
        <v>65</v>
      </c>
      <c r="D12" s="5" t="s">
        <v>73</v>
      </c>
      <c r="E12" t="s">
        <v>37</v>
      </c>
      <c r="F12" t="s">
        <v>23</v>
      </c>
      <c r="G12" t="s">
        <v>23</v>
      </c>
      <c r="H12">
        <v>3</v>
      </c>
      <c r="I12" s="1">
        <v>43153</v>
      </c>
      <c r="J12" s="2">
        <v>0.37847222222222227</v>
      </c>
      <c r="K12" t="s">
        <v>14</v>
      </c>
      <c r="L12" t="s">
        <v>14</v>
      </c>
      <c r="M12">
        <v>3</v>
      </c>
      <c r="N12">
        <v>15.67</v>
      </c>
      <c r="O12">
        <v>11.36</v>
      </c>
      <c r="P12">
        <v>14.37</v>
      </c>
      <c r="Q12">
        <v>11.02</v>
      </c>
      <c r="R12" t="s">
        <v>97</v>
      </c>
      <c r="S12">
        <v>14.85</v>
      </c>
      <c r="T12">
        <v>15.01</v>
      </c>
      <c r="U12">
        <v>14.37</v>
      </c>
      <c r="W12">
        <v>11.17</v>
      </c>
      <c r="X12">
        <v>11.2</v>
      </c>
      <c r="Y12">
        <v>11.02</v>
      </c>
      <c r="AA12" s="19">
        <f t="shared" si="0"/>
        <v>14.743333333333332</v>
      </c>
      <c r="AB12" s="19">
        <f t="shared" si="1"/>
        <v>11.13</v>
      </c>
      <c r="AC12">
        <f t="shared" si="4"/>
        <v>14.93</v>
      </c>
      <c r="AD12">
        <f t="shared" si="3"/>
        <v>11.184999999999999</v>
      </c>
    </row>
    <row r="13" spans="1:30" x14ac:dyDescent="0.3">
      <c r="A13">
        <v>3</v>
      </c>
      <c r="B13" t="s">
        <v>93</v>
      </c>
      <c r="C13" t="s">
        <v>85</v>
      </c>
      <c r="D13" s="3" t="s">
        <v>18</v>
      </c>
      <c r="E13" t="s">
        <v>67</v>
      </c>
      <c r="F13" t="s">
        <v>23</v>
      </c>
      <c r="G13" t="s">
        <v>23</v>
      </c>
      <c r="H13">
        <v>0</v>
      </c>
      <c r="I13" s="1">
        <v>43153</v>
      </c>
      <c r="J13" s="2">
        <v>0.4375</v>
      </c>
      <c r="K13" t="s">
        <v>14</v>
      </c>
      <c r="L13" t="s">
        <v>14</v>
      </c>
      <c r="M13">
        <v>3</v>
      </c>
      <c r="N13">
        <v>15.92</v>
      </c>
      <c r="O13">
        <v>11.36</v>
      </c>
      <c r="P13">
        <v>15.16</v>
      </c>
      <c r="Q13">
        <v>11.8</v>
      </c>
      <c r="R13" t="s">
        <v>96</v>
      </c>
      <c r="S13">
        <v>15.42</v>
      </c>
      <c r="T13">
        <v>15.15</v>
      </c>
      <c r="U13">
        <v>15.16</v>
      </c>
      <c r="W13">
        <v>11.41</v>
      </c>
      <c r="X13">
        <v>11.63</v>
      </c>
      <c r="Y13">
        <v>11.8</v>
      </c>
      <c r="AA13" s="19">
        <f t="shared" si="0"/>
        <v>15.243333333333334</v>
      </c>
      <c r="AB13" s="19">
        <f t="shared" si="1"/>
        <v>11.613333333333335</v>
      </c>
      <c r="AC13">
        <f t="shared" si="4"/>
        <v>15.285</v>
      </c>
      <c r="AD13">
        <f t="shared" si="3"/>
        <v>11.52</v>
      </c>
    </row>
    <row r="14" spans="1:30" s="7" customFormat="1" x14ac:dyDescent="0.3">
      <c r="A14" s="7">
        <v>3</v>
      </c>
      <c r="B14" s="7" t="s">
        <v>94</v>
      </c>
      <c r="C14" s="7" t="s">
        <v>98</v>
      </c>
      <c r="D14" s="7" t="s">
        <v>267</v>
      </c>
      <c r="E14" s="7" t="s">
        <v>36</v>
      </c>
      <c r="F14" s="7" t="s">
        <v>54</v>
      </c>
      <c r="G14" s="7" t="s">
        <v>23</v>
      </c>
      <c r="H14" s="7">
        <v>0</v>
      </c>
      <c r="I14" s="8">
        <v>43154</v>
      </c>
      <c r="J14" s="9">
        <v>0.39097222222222222</v>
      </c>
      <c r="K14" s="8">
        <v>43156</v>
      </c>
      <c r="L14" s="7">
        <v>3</v>
      </c>
      <c r="M14" s="7">
        <v>3</v>
      </c>
      <c r="N14" s="7">
        <v>15.71</v>
      </c>
      <c r="O14" s="7">
        <v>10.53</v>
      </c>
      <c r="P14" s="7">
        <v>15.63</v>
      </c>
      <c r="Q14" s="7">
        <v>10.87</v>
      </c>
      <c r="R14" s="7" t="s">
        <v>119</v>
      </c>
      <c r="S14" s="7">
        <v>15.15</v>
      </c>
      <c r="T14" s="7">
        <v>15.09</v>
      </c>
      <c r="U14" s="7">
        <v>15.63</v>
      </c>
      <c r="W14" s="7">
        <v>10.91</v>
      </c>
      <c r="X14" s="7">
        <v>11.14</v>
      </c>
      <c r="Y14" s="7">
        <v>10.87</v>
      </c>
      <c r="AA14" s="19">
        <f t="shared" si="0"/>
        <v>15.290000000000001</v>
      </c>
      <c r="AB14" s="19">
        <f t="shared" si="1"/>
        <v>10.973333333333334</v>
      </c>
      <c r="AC14">
        <f>AVERAGE(S14:T14)</f>
        <v>15.120000000000001</v>
      </c>
      <c r="AD14">
        <f t="shared" si="3"/>
        <v>11.025</v>
      </c>
    </row>
    <row r="15" spans="1:30" x14ac:dyDescent="0.3">
      <c r="A15">
        <v>3</v>
      </c>
      <c r="B15" t="s">
        <v>95</v>
      </c>
      <c r="C15" t="s">
        <v>99</v>
      </c>
      <c r="D15" s="3" t="s">
        <v>18</v>
      </c>
      <c r="E15" t="s">
        <v>36</v>
      </c>
      <c r="F15" t="s">
        <v>54</v>
      </c>
      <c r="G15" t="s">
        <v>23</v>
      </c>
      <c r="H15">
        <v>0</v>
      </c>
      <c r="I15" s="1">
        <v>43154</v>
      </c>
      <c r="J15" s="2">
        <v>0.43055555555555558</v>
      </c>
      <c r="K15" t="s">
        <v>14</v>
      </c>
      <c r="L15" t="s">
        <v>14</v>
      </c>
      <c r="M15">
        <v>3</v>
      </c>
      <c r="N15">
        <v>15.5</v>
      </c>
      <c r="O15">
        <v>11.1</v>
      </c>
      <c r="P15">
        <v>15.25</v>
      </c>
      <c r="Q15">
        <v>11.22</v>
      </c>
      <c r="R15" t="s">
        <v>100</v>
      </c>
      <c r="S15">
        <v>14.88</v>
      </c>
      <c r="T15">
        <v>15.26</v>
      </c>
      <c r="U15">
        <v>15.25</v>
      </c>
      <c r="W15">
        <v>11.19</v>
      </c>
      <c r="X15">
        <v>11.43</v>
      </c>
      <c r="Y15">
        <v>11.22</v>
      </c>
      <c r="AA15" s="19">
        <f t="shared" si="0"/>
        <v>15.13</v>
      </c>
      <c r="AB15" s="19">
        <f t="shared" si="1"/>
        <v>11.28</v>
      </c>
      <c r="AC15">
        <f t="shared" si="4"/>
        <v>15.07</v>
      </c>
      <c r="AD15">
        <f t="shared" si="3"/>
        <v>11.309999999999999</v>
      </c>
    </row>
    <row r="16" spans="1:30" s="10" customFormat="1" x14ac:dyDescent="0.3">
      <c r="A16" s="10">
        <v>3</v>
      </c>
      <c r="B16" s="10" t="s">
        <v>101</v>
      </c>
      <c r="C16" s="10" t="s">
        <v>70</v>
      </c>
      <c r="D16" s="11" t="s">
        <v>18</v>
      </c>
      <c r="E16" s="10" t="s">
        <v>75</v>
      </c>
      <c r="F16" s="10" t="s">
        <v>74</v>
      </c>
      <c r="G16" s="10" t="s">
        <v>23</v>
      </c>
      <c r="H16" s="10">
        <v>0</v>
      </c>
      <c r="I16" s="12">
        <v>43155</v>
      </c>
      <c r="J16" s="13">
        <v>0.41319444444444442</v>
      </c>
      <c r="K16" s="10" t="s">
        <v>14</v>
      </c>
      <c r="L16" s="10" t="s">
        <v>14</v>
      </c>
      <c r="M16" s="10">
        <v>3</v>
      </c>
      <c r="N16" s="10">
        <v>16</v>
      </c>
      <c r="O16" s="10">
        <v>11.35</v>
      </c>
      <c r="P16" s="10">
        <v>15.21</v>
      </c>
      <c r="Q16" s="10">
        <v>11.21</v>
      </c>
      <c r="R16" s="10" t="s">
        <v>126</v>
      </c>
      <c r="S16" s="10">
        <v>15.31</v>
      </c>
      <c r="T16" s="10">
        <v>15.68</v>
      </c>
      <c r="U16" s="10">
        <v>15.21</v>
      </c>
      <c r="W16" s="10">
        <v>11.05</v>
      </c>
      <c r="X16" s="10">
        <v>11.04</v>
      </c>
      <c r="Y16" s="10">
        <v>11.21</v>
      </c>
      <c r="AA16" s="10">
        <f t="shared" si="0"/>
        <v>15.4</v>
      </c>
      <c r="AB16" s="10">
        <f t="shared" si="1"/>
        <v>11.1</v>
      </c>
      <c r="AC16">
        <f t="shared" si="4"/>
        <v>15.495000000000001</v>
      </c>
      <c r="AD16">
        <f t="shared" si="3"/>
        <v>11.045</v>
      </c>
    </row>
    <row r="17" spans="1:35" x14ac:dyDescent="0.3">
      <c r="A17">
        <v>3</v>
      </c>
      <c r="B17" t="s">
        <v>104</v>
      </c>
      <c r="C17" t="s">
        <v>72</v>
      </c>
      <c r="D17" s="3" t="s">
        <v>18</v>
      </c>
      <c r="E17" t="s">
        <v>60</v>
      </c>
      <c r="F17" t="s">
        <v>23</v>
      </c>
      <c r="G17" t="s">
        <v>23</v>
      </c>
      <c r="H17">
        <v>0</v>
      </c>
      <c r="I17" s="1">
        <v>43156</v>
      </c>
      <c r="J17" s="2">
        <v>0.37152777777777773</v>
      </c>
      <c r="K17" t="s">
        <v>14</v>
      </c>
      <c r="L17" t="s">
        <v>14</v>
      </c>
      <c r="M17">
        <v>3</v>
      </c>
      <c r="N17">
        <v>15.54</v>
      </c>
      <c r="O17">
        <v>11.39</v>
      </c>
      <c r="P17">
        <v>15.08</v>
      </c>
      <c r="Q17">
        <v>10.9</v>
      </c>
      <c r="R17" t="s">
        <v>105</v>
      </c>
      <c r="S17">
        <v>15.5</v>
      </c>
      <c r="T17">
        <v>15.32</v>
      </c>
      <c r="U17">
        <v>15.08</v>
      </c>
      <c r="W17">
        <v>10.89</v>
      </c>
      <c r="X17">
        <v>11.02</v>
      </c>
      <c r="Y17">
        <v>10.9</v>
      </c>
      <c r="AA17" s="19">
        <f t="shared" si="0"/>
        <v>15.299999999999999</v>
      </c>
      <c r="AB17" s="19">
        <f t="shared" si="1"/>
        <v>10.936666666666667</v>
      </c>
      <c r="AC17">
        <f t="shared" si="4"/>
        <v>15.41</v>
      </c>
      <c r="AD17">
        <f t="shared" si="3"/>
        <v>10.955</v>
      </c>
    </row>
    <row r="18" spans="1:35" s="7" customFormat="1" x14ac:dyDescent="0.3">
      <c r="A18" s="7">
        <v>3</v>
      </c>
      <c r="B18" s="7" t="s">
        <v>107</v>
      </c>
      <c r="C18" s="7" t="s">
        <v>89</v>
      </c>
      <c r="D18" s="7" t="s">
        <v>266</v>
      </c>
      <c r="E18" s="7" t="s">
        <v>36</v>
      </c>
      <c r="F18" s="7" t="s">
        <v>23</v>
      </c>
      <c r="G18" s="7" t="s">
        <v>23</v>
      </c>
      <c r="H18" s="7">
        <v>0</v>
      </c>
      <c r="I18" s="8">
        <v>43157</v>
      </c>
      <c r="J18" s="9">
        <v>0.48958333333333331</v>
      </c>
      <c r="K18" s="8">
        <v>43158</v>
      </c>
      <c r="L18" s="7">
        <v>1</v>
      </c>
      <c r="M18" s="7">
        <v>3</v>
      </c>
      <c r="N18" s="7">
        <v>14.8</v>
      </c>
      <c r="O18" s="7">
        <v>11.48</v>
      </c>
      <c r="P18" s="7">
        <v>15.92</v>
      </c>
      <c r="Q18" s="7">
        <v>11.6</v>
      </c>
      <c r="R18" s="7" t="s">
        <v>120</v>
      </c>
      <c r="S18" s="7">
        <v>15.3</v>
      </c>
      <c r="T18" s="7">
        <v>16</v>
      </c>
      <c r="U18" s="7">
        <v>15.92</v>
      </c>
      <c r="W18" s="7">
        <v>11.58</v>
      </c>
      <c r="X18" s="7">
        <v>11.68</v>
      </c>
      <c r="Y18" s="7">
        <v>11.6</v>
      </c>
      <c r="AA18" s="19">
        <f t="shared" si="0"/>
        <v>15.74</v>
      </c>
      <c r="AB18" s="19">
        <f t="shared" si="1"/>
        <v>11.62</v>
      </c>
      <c r="AC18">
        <f t="shared" si="4"/>
        <v>15.65</v>
      </c>
      <c r="AD18">
        <f t="shared" si="3"/>
        <v>11.629999999999999</v>
      </c>
    </row>
    <row r="19" spans="1:35" s="6" customFormat="1" x14ac:dyDescent="0.3">
      <c r="A19" s="6">
        <v>3</v>
      </c>
      <c r="B19" s="6" t="s">
        <v>118</v>
      </c>
      <c r="C19" s="6" t="s">
        <v>123</v>
      </c>
      <c r="D19" s="3" t="s">
        <v>18</v>
      </c>
      <c r="E19" t="s">
        <v>37</v>
      </c>
      <c r="F19" t="s">
        <v>54</v>
      </c>
      <c r="G19" t="s">
        <v>23</v>
      </c>
      <c r="H19">
        <v>1</v>
      </c>
      <c r="I19" s="1">
        <v>43160</v>
      </c>
      <c r="J19" s="2">
        <v>0.36805555555555558</v>
      </c>
      <c r="K19" t="s">
        <v>14</v>
      </c>
      <c r="L19" t="s">
        <v>14</v>
      </c>
      <c r="M19">
        <v>3</v>
      </c>
      <c r="N19">
        <v>15.65</v>
      </c>
      <c r="O19">
        <v>11.55</v>
      </c>
      <c r="P19">
        <v>16.25</v>
      </c>
      <c r="Q19">
        <v>11.45</v>
      </c>
      <c r="R19" t="s">
        <v>124</v>
      </c>
      <c r="S19">
        <v>15.76</v>
      </c>
      <c r="T19">
        <v>16.440000000000001</v>
      </c>
      <c r="U19">
        <v>16.25</v>
      </c>
      <c r="V19"/>
      <c r="W19">
        <v>11.24</v>
      </c>
      <c r="X19">
        <v>11.45</v>
      </c>
      <c r="Y19">
        <v>11.45</v>
      </c>
      <c r="Z19"/>
      <c r="AA19" s="19">
        <f t="shared" si="0"/>
        <v>16.150000000000002</v>
      </c>
      <c r="AB19" s="19">
        <f t="shared" si="1"/>
        <v>11.38</v>
      </c>
      <c r="AC19">
        <f t="shared" si="4"/>
        <v>16.100000000000001</v>
      </c>
      <c r="AD19">
        <f t="shared" si="3"/>
        <v>11.344999999999999</v>
      </c>
      <c r="AE19"/>
      <c r="AF19"/>
      <c r="AG19"/>
      <c r="AH19"/>
      <c r="AI19"/>
    </row>
    <row r="20" spans="1:35" x14ac:dyDescent="0.3">
      <c r="A20">
        <v>3</v>
      </c>
      <c r="B20" t="s">
        <v>115</v>
      </c>
      <c r="C20" t="s">
        <v>94</v>
      </c>
      <c r="D20" s="3" t="s">
        <v>18</v>
      </c>
      <c r="E20" t="s">
        <v>36</v>
      </c>
      <c r="F20" t="s">
        <v>23</v>
      </c>
      <c r="G20" t="s">
        <v>23</v>
      </c>
      <c r="H20">
        <v>1</v>
      </c>
      <c r="I20" s="1">
        <v>43160</v>
      </c>
      <c r="J20" s="2">
        <v>0.40625</v>
      </c>
      <c r="K20" t="s">
        <v>14</v>
      </c>
      <c r="L20" t="s">
        <v>14</v>
      </c>
      <c r="M20">
        <v>3</v>
      </c>
      <c r="N20">
        <v>15.63</v>
      </c>
      <c r="O20">
        <v>10.87</v>
      </c>
      <c r="P20">
        <v>15.56</v>
      </c>
      <c r="Q20">
        <v>11.3</v>
      </c>
      <c r="R20" t="s">
        <v>125</v>
      </c>
      <c r="S20">
        <v>15.38</v>
      </c>
      <c r="T20">
        <v>15.56</v>
      </c>
      <c r="U20">
        <v>15.56</v>
      </c>
      <c r="W20">
        <v>10.95</v>
      </c>
      <c r="X20">
        <v>11.06</v>
      </c>
      <c r="Y20">
        <v>11.3</v>
      </c>
      <c r="AA20" s="19">
        <f t="shared" si="0"/>
        <v>15.5</v>
      </c>
      <c r="AB20" s="19">
        <f t="shared" si="1"/>
        <v>11.103333333333333</v>
      </c>
      <c r="AC20">
        <f t="shared" si="4"/>
        <v>15.47</v>
      </c>
      <c r="AD20">
        <f t="shared" si="3"/>
        <v>11.004999999999999</v>
      </c>
    </row>
    <row r="21" spans="1:35" x14ac:dyDescent="0.3">
      <c r="A21">
        <v>3</v>
      </c>
      <c r="B21" t="s">
        <v>127</v>
      </c>
      <c r="C21" t="s">
        <v>92</v>
      </c>
      <c r="D21" s="3" t="s">
        <v>18</v>
      </c>
      <c r="E21" t="s">
        <v>37</v>
      </c>
      <c r="F21" t="s">
        <v>23</v>
      </c>
      <c r="G21" t="s">
        <v>56</v>
      </c>
      <c r="H21">
        <v>1</v>
      </c>
      <c r="I21" s="1">
        <v>43161</v>
      </c>
      <c r="J21" s="2">
        <v>0.40625</v>
      </c>
      <c r="K21" t="s">
        <v>14</v>
      </c>
      <c r="L21" t="s">
        <v>14</v>
      </c>
      <c r="M21">
        <v>2</v>
      </c>
      <c r="N21">
        <v>14.37</v>
      </c>
      <c r="O21">
        <v>11.02</v>
      </c>
      <c r="P21">
        <v>15.47</v>
      </c>
      <c r="Q21">
        <v>11.1</v>
      </c>
      <c r="R21" t="s">
        <v>130</v>
      </c>
      <c r="S21">
        <v>15.66</v>
      </c>
      <c r="T21">
        <v>15.47</v>
      </c>
      <c r="W21">
        <v>11.14</v>
      </c>
      <c r="X21">
        <v>11.1</v>
      </c>
      <c r="AA21" s="19">
        <f t="shared" si="0"/>
        <v>15.565000000000001</v>
      </c>
      <c r="AB21" s="19">
        <f t="shared" si="1"/>
        <v>11.120000000000001</v>
      </c>
      <c r="AC21">
        <f>AVERAGE(S21)</f>
        <v>15.66</v>
      </c>
      <c r="AD21">
        <f>AVERAGE(W21)</f>
        <v>11.14</v>
      </c>
    </row>
    <row r="22" spans="1:35" x14ac:dyDescent="0.3">
      <c r="A22">
        <v>3</v>
      </c>
      <c r="B22" t="s">
        <v>128</v>
      </c>
      <c r="C22" t="s">
        <v>131</v>
      </c>
      <c r="D22" s="3" t="s">
        <v>18</v>
      </c>
      <c r="E22" t="s">
        <v>132</v>
      </c>
      <c r="F22" t="s">
        <v>56</v>
      </c>
      <c r="G22" t="s">
        <v>23</v>
      </c>
      <c r="H22">
        <v>0</v>
      </c>
      <c r="I22" s="1">
        <v>43161</v>
      </c>
      <c r="J22" s="2">
        <v>0.42708333333333331</v>
      </c>
      <c r="K22" t="s">
        <v>14</v>
      </c>
      <c r="L22" t="s">
        <v>14</v>
      </c>
      <c r="M22">
        <v>3</v>
      </c>
      <c r="N22">
        <v>16.100000000000001</v>
      </c>
      <c r="O22">
        <v>11.17</v>
      </c>
      <c r="P22">
        <v>15.92</v>
      </c>
      <c r="Q22">
        <v>11.2</v>
      </c>
      <c r="R22" t="s">
        <v>133</v>
      </c>
      <c r="S22">
        <v>16.059999999999999</v>
      </c>
      <c r="T22">
        <v>15.7</v>
      </c>
      <c r="U22">
        <v>15.92</v>
      </c>
      <c r="W22">
        <v>11.11</v>
      </c>
      <c r="X22">
        <v>11.5</v>
      </c>
      <c r="Y22">
        <v>11.2</v>
      </c>
      <c r="AA22" s="19">
        <f t="shared" si="0"/>
        <v>15.893333333333333</v>
      </c>
      <c r="AB22" s="19">
        <f t="shared" si="1"/>
        <v>11.270000000000001</v>
      </c>
      <c r="AC22">
        <f t="shared" si="4"/>
        <v>15.879999999999999</v>
      </c>
      <c r="AD22">
        <f t="shared" si="3"/>
        <v>11.305</v>
      </c>
    </row>
    <row r="23" spans="1:35" x14ac:dyDescent="0.3">
      <c r="A23">
        <v>3</v>
      </c>
      <c r="B23" t="s">
        <v>129</v>
      </c>
      <c r="C23" t="s">
        <v>55</v>
      </c>
      <c r="D23" s="3" t="s">
        <v>18</v>
      </c>
      <c r="E23" t="s">
        <v>36</v>
      </c>
      <c r="F23" t="s">
        <v>23</v>
      </c>
      <c r="G23" t="s">
        <v>74</v>
      </c>
      <c r="H23">
        <v>4</v>
      </c>
      <c r="I23" s="1">
        <v>43161</v>
      </c>
      <c r="J23" s="2">
        <v>0.46180555555555558</v>
      </c>
      <c r="K23" t="s">
        <v>14</v>
      </c>
      <c r="L23" t="s">
        <v>14</v>
      </c>
      <c r="M23">
        <v>4</v>
      </c>
      <c r="N23">
        <v>14.83</v>
      </c>
      <c r="O23">
        <v>11.25</v>
      </c>
      <c r="P23">
        <v>15.3</v>
      </c>
      <c r="Q23">
        <v>11.15</v>
      </c>
      <c r="R23" t="s">
        <v>134</v>
      </c>
      <c r="S23">
        <v>15.17</v>
      </c>
      <c r="T23">
        <v>15.7</v>
      </c>
      <c r="U23">
        <v>15.65</v>
      </c>
      <c r="V23">
        <v>15.3</v>
      </c>
      <c r="W23">
        <v>11.16</v>
      </c>
      <c r="X23">
        <v>11.2</v>
      </c>
      <c r="Y23">
        <v>11.47</v>
      </c>
      <c r="Z23">
        <v>11.15</v>
      </c>
      <c r="AA23" s="19">
        <f t="shared" si="0"/>
        <v>15.454999999999998</v>
      </c>
      <c r="AB23" s="19">
        <f t="shared" si="1"/>
        <v>11.244999999999999</v>
      </c>
      <c r="AC23">
        <f>AVERAGE(S23:U23)</f>
        <v>15.506666666666666</v>
      </c>
      <c r="AD23">
        <f>AVERAGE(W23:Y23)</f>
        <v>11.276666666666666</v>
      </c>
    </row>
    <row r="24" spans="1:35" x14ac:dyDescent="0.3">
      <c r="A24">
        <v>3</v>
      </c>
      <c r="B24" t="s">
        <v>135</v>
      </c>
      <c r="C24" t="s">
        <v>111</v>
      </c>
      <c r="D24" s="3" t="s">
        <v>18</v>
      </c>
      <c r="E24" t="s">
        <v>84</v>
      </c>
      <c r="F24" t="s">
        <v>23</v>
      </c>
      <c r="G24" t="s">
        <v>23</v>
      </c>
      <c r="H24">
        <v>0</v>
      </c>
      <c r="I24" s="1">
        <v>43163</v>
      </c>
      <c r="J24" s="2">
        <v>0.4236111111111111</v>
      </c>
      <c r="K24" t="s">
        <v>14</v>
      </c>
      <c r="L24" t="s">
        <v>14</v>
      </c>
      <c r="M24">
        <v>3</v>
      </c>
      <c r="N24">
        <v>16.41</v>
      </c>
      <c r="O24">
        <v>10.9</v>
      </c>
      <c r="P24">
        <v>15.02</v>
      </c>
      <c r="Q24">
        <v>11.65</v>
      </c>
      <c r="R24" t="s">
        <v>140</v>
      </c>
      <c r="S24">
        <v>15.15</v>
      </c>
      <c r="T24">
        <v>15.2</v>
      </c>
      <c r="U24">
        <v>15.02</v>
      </c>
      <c r="W24">
        <v>11.53</v>
      </c>
      <c r="X24">
        <v>11.71</v>
      </c>
      <c r="Y24">
        <v>11.65</v>
      </c>
      <c r="AA24" s="19">
        <f t="shared" si="0"/>
        <v>15.123333333333335</v>
      </c>
      <c r="AB24" s="19">
        <f t="shared" si="1"/>
        <v>11.63</v>
      </c>
      <c r="AC24">
        <f t="shared" si="4"/>
        <v>15.175000000000001</v>
      </c>
      <c r="AD24">
        <f t="shared" si="3"/>
        <v>11.620000000000001</v>
      </c>
    </row>
    <row r="25" spans="1:35" x14ac:dyDescent="0.3">
      <c r="A25">
        <v>3</v>
      </c>
      <c r="B25" t="s">
        <v>136</v>
      </c>
      <c r="C25" t="s">
        <v>138</v>
      </c>
      <c r="D25" s="3" t="s">
        <v>18</v>
      </c>
      <c r="E25" t="s">
        <v>37</v>
      </c>
      <c r="F25" t="s">
        <v>54</v>
      </c>
      <c r="G25" t="s">
        <v>74</v>
      </c>
      <c r="H25">
        <v>0</v>
      </c>
      <c r="I25" s="1">
        <v>43163</v>
      </c>
      <c r="J25" s="2">
        <v>0.4375</v>
      </c>
      <c r="K25" t="s">
        <v>14</v>
      </c>
      <c r="L25" t="s">
        <v>14</v>
      </c>
      <c r="M25">
        <v>4</v>
      </c>
      <c r="N25">
        <v>14.73</v>
      </c>
      <c r="O25">
        <v>11.56</v>
      </c>
      <c r="P25">
        <v>15.93</v>
      </c>
      <c r="Q25">
        <v>11.5</v>
      </c>
      <c r="R25" t="s">
        <v>141</v>
      </c>
      <c r="S25">
        <v>15.47</v>
      </c>
      <c r="T25">
        <v>15.25</v>
      </c>
      <c r="U25">
        <v>14.45</v>
      </c>
      <c r="V25">
        <v>15.93</v>
      </c>
      <c r="W25">
        <v>11.38</v>
      </c>
      <c r="X25">
        <v>11.55</v>
      </c>
      <c r="Y25">
        <v>10.75</v>
      </c>
      <c r="Z25">
        <v>11.5</v>
      </c>
      <c r="AA25" s="19">
        <f t="shared" si="0"/>
        <v>15.275</v>
      </c>
      <c r="AB25" s="19">
        <f t="shared" si="1"/>
        <v>11.295</v>
      </c>
      <c r="AC25">
        <f>AVERAGE(S25:U25)</f>
        <v>15.056666666666667</v>
      </c>
      <c r="AD25">
        <f>AVERAGE(W25:Y25)</f>
        <v>11.226666666666667</v>
      </c>
    </row>
    <row r="26" spans="1:35" x14ac:dyDescent="0.3">
      <c r="A26">
        <v>3</v>
      </c>
      <c r="B26" t="s">
        <v>146</v>
      </c>
      <c r="C26" t="s">
        <v>82</v>
      </c>
      <c r="D26" s="4" t="s">
        <v>27</v>
      </c>
      <c r="E26" t="s">
        <v>84</v>
      </c>
      <c r="F26" t="s">
        <v>23</v>
      </c>
      <c r="G26" t="s">
        <v>74</v>
      </c>
      <c r="H26">
        <v>0</v>
      </c>
      <c r="I26" s="1">
        <v>43166</v>
      </c>
      <c r="J26" s="2">
        <v>0.4201388888888889</v>
      </c>
      <c r="K26" s="1">
        <v>43167</v>
      </c>
      <c r="L26">
        <v>1</v>
      </c>
      <c r="M26">
        <v>4</v>
      </c>
      <c r="N26">
        <v>15.74</v>
      </c>
      <c r="O26">
        <v>11.21</v>
      </c>
      <c r="P26">
        <v>16</v>
      </c>
      <c r="Q26">
        <v>11.43</v>
      </c>
      <c r="R26" t="s">
        <v>156</v>
      </c>
      <c r="S26">
        <v>15.83</v>
      </c>
      <c r="T26">
        <v>15.46</v>
      </c>
      <c r="U26">
        <v>15.6</v>
      </c>
      <c r="V26">
        <v>16</v>
      </c>
      <c r="W26">
        <v>11.11</v>
      </c>
      <c r="X26">
        <v>11.15</v>
      </c>
      <c r="Y26">
        <v>11.53</v>
      </c>
      <c r="Z26">
        <v>11.43</v>
      </c>
      <c r="AA26" s="19">
        <f t="shared" si="0"/>
        <v>15.7225</v>
      </c>
      <c r="AB26" s="19">
        <f t="shared" si="1"/>
        <v>11.305</v>
      </c>
      <c r="AC26">
        <f>AVERAGE(S26:U26)</f>
        <v>15.63</v>
      </c>
      <c r="AD26">
        <f>AVERAGE(W26:Y26)</f>
        <v>11.263333333333334</v>
      </c>
    </row>
    <row r="27" spans="1:35" x14ac:dyDescent="0.3">
      <c r="A27">
        <v>3</v>
      </c>
      <c r="B27" t="s">
        <v>168</v>
      </c>
      <c r="C27" t="s">
        <v>157</v>
      </c>
      <c r="D27" s="3" t="s">
        <v>18</v>
      </c>
      <c r="E27" t="s">
        <v>75</v>
      </c>
      <c r="F27" t="s">
        <v>74</v>
      </c>
      <c r="G27" t="s">
        <v>23</v>
      </c>
      <c r="H27">
        <v>3</v>
      </c>
      <c r="I27" s="1">
        <v>43168</v>
      </c>
      <c r="J27" s="2">
        <v>0.35069444444444442</v>
      </c>
      <c r="K27" t="s">
        <v>14</v>
      </c>
      <c r="L27" t="s">
        <v>14</v>
      </c>
      <c r="M27">
        <v>3</v>
      </c>
      <c r="N27">
        <v>15.74</v>
      </c>
      <c r="O27">
        <v>10.97</v>
      </c>
      <c r="P27">
        <v>15.01</v>
      </c>
      <c r="Q27">
        <v>11.01</v>
      </c>
      <c r="R27" t="s">
        <v>172</v>
      </c>
      <c r="S27">
        <v>15.04</v>
      </c>
      <c r="T27">
        <v>14.44</v>
      </c>
      <c r="U27">
        <v>15.01</v>
      </c>
      <c r="W27">
        <v>10.8</v>
      </c>
      <c r="X27">
        <v>11</v>
      </c>
      <c r="Y27">
        <v>11.01</v>
      </c>
      <c r="AA27" s="19">
        <f t="shared" si="0"/>
        <v>14.829999999999998</v>
      </c>
      <c r="AB27" s="19">
        <f t="shared" si="1"/>
        <v>10.936666666666667</v>
      </c>
      <c r="AC27">
        <f>AVERAGE(S27:T27)</f>
        <v>14.739999999999998</v>
      </c>
      <c r="AD27">
        <f t="shared" si="3"/>
        <v>10.9</v>
      </c>
    </row>
    <row r="28" spans="1:35" x14ac:dyDescent="0.3">
      <c r="A28">
        <v>3</v>
      </c>
      <c r="B28" t="s">
        <v>169</v>
      </c>
      <c r="C28" t="s">
        <v>129</v>
      </c>
      <c r="D28" s="5" t="s">
        <v>271</v>
      </c>
      <c r="E28" t="s">
        <v>36</v>
      </c>
      <c r="F28" t="s">
        <v>74</v>
      </c>
      <c r="G28" t="s">
        <v>23</v>
      </c>
      <c r="H28">
        <v>3</v>
      </c>
      <c r="I28" s="1">
        <v>43168</v>
      </c>
      <c r="J28" s="2">
        <v>0.40972222222222227</v>
      </c>
      <c r="K28" t="s">
        <v>14</v>
      </c>
      <c r="L28" t="s">
        <v>14</v>
      </c>
      <c r="M28">
        <v>3</v>
      </c>
      <c r="N28">
        <v>15.3</v>
      </c>
      <c r="O28">
        <v>11.15</v>
      </c>
      <c r="P28">
        <v>15.77</v>
      </c>
      <c r="Q28">
        <v>11.11</v>
      </c>
      <c r="R28" t="s">
        <v>173</v>
      </c>
      <c r="S28">
        <v>15.84</v>
      </c>
      <c r="T28">
        <v>15.75</v>
      </c>
      <c r="U28">
        <v>15.77</v>
      </c>
      <c r="W28">
        <v>11.2</v>
      </c>
      <c r="X28">
        <v>11.3</v>
      </c>
      <c r="Y28">
        <v>11.11</v>
      </c>
      <c r="AA28" s="19">
        <f t="shared" si="0"/>
        <v>15.786666666666667</v>
      </c>
      <c r="AB28" s="19">
        <f t="shared" si="1"/>
        <v>11.203333333333333</v>
      </c>
      <c r="AC28">
        <f t="shared" si="4"/>
        <v>15.795</v>
      </c>
      <c r="AD28">
        <f t="shared" si="3"/>
        <v>11.25</v>
      </c>
    </row>
    <row r="29" spans="1:35" s="7" customFormat="1" x14ac:dyDescent="0.3">
      <c r="A29" s="7">
        <v>3</v>
      </c>
      <c r="B29" s="7" t="s">
        <v>170</v>
      </c>
      <c r="C29" s="7" t="s">
        <v>171</v>
      </c>
      <c r="D29" s="7" t="s">
        <v>266</v>
      </c>
      <c r="E29" s="7" t="s">
        <v>37</v>
      </c>
      <c r="F29" s="7" t="s">
        <v>56</v>
      </c>
      <c r="G29" s="7" t="s">
        <v>23</v>
      </c>
      <c r="H29" s="7">
        <v>0</v>
      </c>
      <c r="I29" s="8">
        <v>43168</v>
      </c>
      <c r="J29" s="9">
        <v>0.44444444444444442</v>
      </c>
      <c r="K29" s="8">
        <v>43170</v>
      </c>
      <c r="L29" s="7">
        <v>2</v>
      </c>
      <c r="M29" s="7">
        <v>3</v>
      </c>
      <c r="N29" s="7">
        <v>15.47</v>
      </c>
      <c r="O29" s="7">
        <v>11.1</v>
      </c>
      <c r="P29" s="7">
        <v>16.62</v>
      </c>
      <c r="Q29" s="7">
        <v>11.75</v>
      </c>
      <c r="R29" s="7" t="s">
        <v>276</v>
      </c>
      <c r="S29" s="7">
        <v>16.3</v>
      </c>
      <c r="T29" s="7">
        <v>17</v>
      </c>
      <c r="U29" s="7">
        <v>16.62</v>
      </c>
      <c r="W29" s="7">
        <v>11.8</v>
      </c>
      <c r="X29" s="7">
        <v>11.51</v>
      </c>
      <c r="Y29" s="7">
        <v>11.75</v>
      </c>
      <c r="AA29" s="19">
        <f t="shared" si="0"/>
        <v>16.64</v>
      </c>
      <c r="AB29" s="19">
        <f t="shared" si="1"/>
        <v>11.686666666666667</v>
      </c>
      <c r="AC29">
        <f t="shared" si="4"/>
        <v>16.649999999999999</v>
      </c>
      <c r="AD29">
        <f t="shared" si="3"/>
        <v>11.655000000000001</v>
      </c>
    </row>
    <row r="30" spans="1:35" s="10" customFormat="1" x14ac:dyDescent="0.3">
      <c r="A30" s="10">
        <v>3</v>
      </c>
      <c r="B30" s="10" t="s">
        <v>174</v>
      </c>
      <c r="C30" s="10" t="s">
        <v>128</v>
      </c>
      <c r="D30" s="11" t="s">
        <v>18</v>
      </c>
      <c r="E30" s="10" t="s">
        <v>75</v>
      </c>
      <c r="F30" s="10" t="s">
        <v>23</v>
      </c>
      <c r="G30" s="10" t="s">
        <v>74</v>
      </c>
      <c r="H30" s="10">
        <v>3</v>
      </c>
      <c r="I30" s="12">
        <v>43169</v>
      </c>
      <c r="J30" s="13">
        <v>0.40625</v>
      </c>
      <c r="K30" s="10" t="s">
        <v>14</v>
      </c>
      <c r="L30" s="10" t="s">
        <v>14</v>
      </c>
      <c r="M30" s="10">
        <v>4</v>
      </c>
      <c r="N30" s="10">
        <v>15.92</v>
      </c>
      <c r="O30" s="10">
        <v>11.2</v>
      </c>
      <c r="P30" s="10">
        <v>16.66</v>
      </c>
      <c r="Q30" s="10">
        <v>11.88</v>
      </c>
      <c r="R30" s="10" t="s">
        <v>216</v>
      </c>
      <c r="S30" s="10">
        <v>16.2</v>
      </c>
      <c r="T30" s="10">
        <v>16.84</v>
      </c>
      <c r="U30" s="10">
        <v>16.62</v>
      </c>
      <c r="V30" s="10">
        <v>16.66</v>
      </c>
      <c r="W30" s="10">
        <v>11.45</v>
      </c>
      <c r="X30" s="10">
        <v>11.78</v>
      </c>
      <c r="Y30" s="10">
        <v>11.68</v>
      </c>
      <c r="Z30" s="10">
        <v>11.88</v>
      </c>
      <c r="AA30" s="10">
        <f t="shared" si="0"/>
        <v>16.579999999999998</v>
      </c>
      <c r="AB30" s="10">
        <f t="shared" si="1"/>
        <v>11.6975</v>
      </c>
      <c r="AC30">
        <f>AVERAGE(S30:U30)</f>
        <v>16.553333333333331</v>
      </c>
      <c r="AD30">
        <f>AVERAGE(W30:Y30)</f>
        <v>11.636666666666665</v>
      </c>
    </row>
    <row r="31" spans="1:35" x14ac:dyDescent="0.3">
      <c r="A31">
        <v>3</v>
      </c>
      <c r="B31" t="s">
        <v>181</v>
      </c>
      <c r="C31" t="s">
        <v>101</v>
      </c>
      <c r="D31" s="3" t="s">
        <v>18</v>
      </c>
      <c r="E31" t="s">
        <v>75</v>
      </c>
      <c r="F31" t="s">
        <v>23</v>
      </c>
      <c r="G31" t="s">
        <v>56</v>
      </c>
      <c r="H31">
        <v>0</v>
      </c>
      <c r="I31" s="1">
        <v>43171</v>
      </c>
      <c r="J31" s="2">
        <v>0.44097222222222227</v>
      </c>
      <c r="K31" t="s">
        <v>14</v>
      </c>
      <c r="L31" t="s">
        <v>14</v>
      </c>
      <c r="M31">
        <v>2</v>
      </c>
      <c r="N31">
        <v>15.21</v>
      </c>
      <c r="O31">
        <v>11.21</v>
      </c>
      <c r="P31">
        <v>16.38</v>
      </c>
      <c r="Q31">
        <v>11.71</v>
      </c>
      <c r="R31" t="s">
        <v>183</v>
      </c>
      <c r="S31">
        <v>16.239999999999998</v>
      </c>
      <c r="T31">
        <v>16.38</v>
      </c>
      <c r="W31">
        <v>11.96</v>
      </c>
      <c r="X31">
        <v>11.71</v>
      </c>
      <c r="AA31" s="19">
        <f t="shared" si="0"/>
        <v>16.309999999999999</v>
      </c>
      <c r="AB31" s="19">
        <f t="shared" si="1"/>
        <v>11.835000000000001</v>
      </c>
      <c r="AC31">
        <f>AVERAGE(S31)</f>
        <v>16.239999999999998</v>
      </c>
      <c r="AD31">
        <f>AVERAGE(W31)</f>
        <v>11.96</v>
      </c>
    </row>
    <row r="32" spans="1:35" x14ac:dyDescent="0.3">
      <c r="A32">
        <v>3</v>
      </c>
      <c r="B32" t="s">
        <v>182</v>
      </c>
      <c r="C32" t="s">
        <v>83</v>
      </c>
      <c r="D32" s="3" t="s">
        <v>18</v>
      </c>
      <c r="E32" t="s">
        <v>84</v>
      </c>
      <c r="F32" t="s">
        <v>54</v>
      </c>
      <c r="G32" t="s">
        <v>23</v>
      </c>
      <c r="H32">
        <v>0</v>
      </c>
      <c r="I32" s="1">
        <v>43171</v>
      </c>
      <c r="J32" s="2">
        <v>0.47916666666666669</v>
      </c>
      <c r="K32" t="s">
        <v>14</v>
      </c>
      <c r="L32" t="s">
        <v>14</v>
      </c>
      <c r="M32">
        <v>3</v>
      </c>
      <c r="N32">
        <v>15.7</v>
      </c>
      <c r="O32">
        <v>11.23</v>
      </c>
      <c r="P32">
        <v>15.25</v>
      </c>
      <c r="Q32">
        <v>11.6</v>
      </c>
      <c r="R32" t="s">
        <v>194</v>
      </c>
      <c r="S32">
        <v>15.35</v>
      </c>
      <c r="T32">
        <v>15.81</v>
      </c>
      <c r="U32">
        <v>15.25</v>
      </c>
      <c r="W32">
        <v>11.5</v>
      </c>
      <c r="X32">
        <v>11.65</v>
      </c>
      <c r="Y32">
        <v>11.6</v>
      </c>
      <c r="AA32" s="19">
        <f t="shared" si="0"/>
        <v>15.469999999999999</v>
      </c>
      <c r="AB32" s="19">
        <f t="shared" si="1"/>
        <v>11.583333333333334</v>
      </c>
      <c r="AC32">
        <f t="shared" si="4"/>
        <v>15.58</v>
      </c>
      <c r="AD32">
        <f t="shared" si="3"/>
        <v>11.574999999999999</v>
      </c>
    </row>
    <row r="33" spans="1:30" x14ac:dyDescent="0.3">
      <c r="A33">
        <v>3</v>
      </c>
      <c r="B33" t="s">
        <v>185</v>
      </c>
      <c r="C33" t="s">
        <v>136</v>
      </c>
      <c r="D33" s="3" t="s">
        <v>18</v>
      </c>
      <c r="E33" t="s">
        <v>37</v>
      </c>
      <c r="F33" t="s">
        <v>74</v>
      </c>
      <c r="G33" t="s">
        <v>23</v>
      </c>
      <c r="H33">
        <v>2</v>
      </c>
      <c r="I33" s="1">
        <v>43172</v>
      </c>
      <c r="J33" s="2">
        <v>0.45833333333333331</v>
      </c>
      <c r="K33" t="s">
        <v>14</v>
      </c>
      <c r="L33" t="s">
        <v>14</v>
      </c>
      <c r="M33">
        <v>3</v>
      </c>
      <c r="N33">
        <v>15.93</v>
      </c>
      <c r="O33">
        <v>11.5</v>
      </c>
      <c r="P33">
        <v>15.9</v>
      </c>
      <c r="Q33">
        <v>12</v>
      </c>
      <c r="R33" t="s">
        <v>189</v>
      </c>
      <c r="S33">
        <v>15.81</v>
      </c>
      <c r="T33">
        <v>16.14</v>
      </c>
      <c r="U33">
        <v>15.9</v>
      </c>
      <c r="W33">
        <v>11.64</v>
      </c>
      <c r="X33">
        <v>12</v>
      </c>
      <c r="Y33">
        <v>12</v>
      </c>
      <c r="AA33" s="19">
        <f t="shared" si="0"/>
        <v>15.950000000000001</v>
      </c>
      <c r="AB33" s="19">
        <f t="shared" si="1"/>
        <v>11.88</v>
      </c>
      <c r="AC33">
        <f t="shared" si="4"/>
        <v>15.975000000000001</v>
      </c>
      <c r="AD33">
        <f t="shared" si="3"/>
        <v>11.82</v>
      </c>
    </row>
    <row r="34" spans="1:30" x14ac:dyDescent="0.3">
      <c r="A34">
        <v>3</v>
      </c>
      <c r="B34" t="s">
        <v>193</v>
      </c>
      <c r="C34" t="s">
        <v>185</v>
      </c>
      <c r="D34" s="3" t="s">
        <v>18</v>
      </c>
      <c r="E34" t="s">
        <v>37</v>
      </c>
      <c r="F34" t="s">
        <v>23</v>
      </c>
      <c r="G34" t="s">
        <v>74</v>
      </c>
      <c r="H34">
        <v>0</v>
      </c>
      <c r="I34" s="1">
        <v>43175</v>
      </c>
      <c r="J34" s="2">
        <v>0.47916666666666669</v>
      </c>
      <c r="K34" t="s">
        <v>14</v>
      </c>
      <c r="L34" t="s">
        <v>14</v>
      </c>
      <c r="M34">
        <v>4</v>
      </c>
      <c r="N34">
        <v>15.9</v>
      </c>
      <c r="O34">
        <v>12</v>
      </c>
      <c r="P34">
        <v>14.19</v>
      </c>
      <c r="Q34">
        <v>11.54</v>
      </c>
      <c r="R34" t="s">
        <v>203</v>
      </c>
      <c r="S34">
        <v>14.15</v>
      </c>
      <c r="T34">
        <v>14.2</v>
      </c>
      <c r="U34">
        <v>14.51</v>
      </c>
      <c r="V34">
        <v>14.19</v>
      </c>
      <c r="W34">
        <v>11</v>
      </c>
      <c r="X34">
        <v>11.13</v>
      </c>
      <c r="Y34">
        <v>11.3</v>
      </c>
      <c r="Z34">
        <v>11.54</v>
      </c>
      <c r="AA34" s="19">
        <f t="shared" si="0"/>
        <v>14.262499999999999</v>
      </c>
      <c r="AB34" s="19">
        <f t="shared" si="1"/>
        <v>11.242500000000001</v>
      </c>
      <c r="AC34">
        <f>AVERAGE(S34:U34)</f>
        <v>14.286666666666667</v>
      </c>
      <c r="AD34">
        <f>AVERAGE(W34:Y34)</f>
        <v>11.143333333333336</v>
      </c>
    </row>
    <row r="35" spans="1:30" x14ac:dyDescent="0.3">
      <c r="A35">
        <v>3</v>
      </c>
      <c r="B35" t="s">
        <v>200</v>
      </c>
      <c r="C35" t="s">
        <v>95</v>
      </c>
      <c r="D35" s="3" t="s">
        <v>18</v>
      </c>
      <c r="E35" t="s">
        <v>201</v>
      </c>
      <c r="F35" t="s">
        <v>23</v>
      </c>
      <c r="G35" t="s">
        <v>23</v>
      </c>
      <c r="H35">
        <v>0</v>
      </c>
      <c r="I35" s="1">
        <v>43178</v>
      </c>
      <c r="J35" s="2">
        <v>0.45833333333333331</v>
      </c>
      <c r="K35" t="s">
        <v>14</v>
      </c>
      <c r="L35" t="s">
        <v>14</v>
      </c>
      <c r="M35">
        <v>3</v>
      </c>
      <c r="N35">
        <v>15.25</v>
      </c>
      <c r="O35">
        <v>11.22</v>
      </c>
      <c r="P35">
        <v>15.45</v>
      </c>
      <c r="Q35">
        <v>10.9</v>
      </c>
      <c r="R35" t="s">
        <v>202</v>
      </c>
      <c r="S35">
        <v>15.75</v>
      </c>
      <c r="T35">
        <v>15.25</v>
      </c>
      <c r="U35">
        <v>15.45</v>
      </c>
      <c r="W35">
        <v>10.79</v>
      </c>
      <c r="X35">
        <v>10.92</v>
      </c>
      <c r="Y35">
        <v>10.9</v>
      </c>
      <c r="AA35" s="19">
        <f t="shared" si="0"/>
        <v>15.483333333333334</v>
      </c>
      <c r="AB35" s="19">
        <f t="shared" si="1"/>
        <v>10.87</v>
      </c>
      <c r="AC35">
        <f t="shared" si="4"/>
        <v>15.5</v>
      </c>
      <c r="AD35">
        <f t="shared" si="3"/>
        <v>10.855</v>
      </c>
    </row>
    <row r="36" spans="1:30" x14ac:dyDescent="0.3">
      <c r="A36">
        <v>3</v>
      </c>
      <c r="B36" t="s">
        <v>206</v>
      </c>
      <c r="C36" t="s">
        <v>114</v>
      </c>
      <c r="D36" s="4" t="s">
        <v>215</v>
      </c>
      <c r="E36" t="s">
        <v>36</v>
      </c>
      <c r="F36" t="s">
        <v>23</v>
      </c>
      <c r="G36" t="s">
        <v>54</v>
      </c>
      <c r="H36">
        <v>0</v>
      </c>
      <c r="I36" s="1">
        <v>43179</v>
      </c>
      <c r="J36" s="2">
        <v>0.44791666666666669</v>
      </c>
      <c r="K36" s="1">
        <v>43180</v>
      </c>
      <c r="L36" t="s">
        <v>211</v>
      </c>
      <c r="M36">
        <v>1</v>
      </c>
      <c r="N36">
        <v>15.5</v>
      </c>
      <c r="O36">
        <v>11.35</v>
      </c>
      <c r="P36">
        <v>15.1</v>
      </c>
      <c r="Q36">
        <v>11.58</v>
      </c>
      <c r="R36" t="s">
        <v>207</v>
      </c>
      <c r="S36">
        <v>15.1</v>
      </c>
      <c r="W36">
        <v>11.58</v>
      </c>
      <c r="AA36" s="19">
        <f t="shared" si="0"/>
        <v>15.1</v>
      </c>
      <c r="AB36" s="19">
        <f t="shared" si="1"/>
        <v>11.58</v>
      </c>
      <c r="AC36" t="s">
        <v>14</v>
      </c>
      <c r="AD36" t="s">
        <v>14</v>
      </c>
    </row>
    <row r="37" spans="1:30" x14ac:dyDescent="0.3">
      <c r="A37">
        <v>3</v>
      </c>
      <c r="B37" t="s">
        <v>208</v>
      </c>
      <c r="C37" t="s">
        <v>107</v>
      </c>
      <c r="D37" s="5" t="s">
        <v>242</v>
      </c>
      <c r="E37" t="s">
        <v>36</v>
      </c>
      <c r="F37" t="s">
        <v>23</v>
      </c>
      <c r="G37" t="s">
        <v>23</v>
      </c>
      <c r="H37">
        <v>2</v>
      </c>
      <c r="I37" s="1">
        <v>43180</v>
      </c>
      <c r="J37" s="2">
        <v>0.44097222222222227</v>
      </c>
      <c r="K37" t="s">
        <v>14</v>
      </c>
      <c r="L37" t="s">
        <v>14</v>
      </c>
      <c r="M37">
        <v>3</v>
      </c>
      <c r="N37">
        <v>15.92</v>
      </c>
      <c r="O37">
        <v>11.6</v>
      </c>
      <c r="P37">
        <v>16.63</v>
      </c>
      <c r="Q37">
        <v>11.96</v>
      </c>
      <c r="R37" t="s">
        <v>212</v>
      </c>
      <c r="S37">
        <v>16.18</v>
      </c>
      <c r="T37">
        <v>16.45</v>
      </c>
      <c r="U37">
        <v>16.63</v>
      </c>
      <c r="W37">
        <v>11.54</v>
      </c>
      <c r="X37">
        <v>12</v>
      </c>
      <c r="Y37">
        <v>11.96</v>
      </c>
      <c r="AA37" s="19">
        <f t="shared" si="0"/>
        <v>16.419999999999998</v>
      </c>
      <c r="AB37" s="19">
        <f t="shared" si="1"/>
        <v>11.833333333333334</v>
      </c>
      <c r="AC37">
        <f t="shared" si="4"/>
        <v>16.314999999999998</v>
      </c>
      <c r="AD37">
        <f>AVERAGE(W37:X37)</f>
        <v>11.77</v>
      </c>
    </row>
    <row r="38" spans="1:30" x14ac:dyDescent="0.3">
      <c r="A38">
        <v>3</v>
      </c>
      <c r="B38" t="s">
        <v>209</v>
      </c>
      <c r="C38" t="s">
        <v>210</v>
      </c>
      <c r="D38" s="3" t="s">
        <v>18</v>
      </c>
      <c r="E38" t="s">
        <v>37</v>
      </c>
      <c r="F38" t="s">
        <v>54</v>
      </c>
      <c r="G38" t="s">
        <v>23</v>
      </c>
      <c r="H38">
        <v>0</v>
      </c>
      <c r="I38" s="1">
        <v>43180</v>
      </c>
      <c r="J38" s="2">
        <v>0.45833333333333331</v>
      </c>
      <c r="K38" t="s">
        <v>14</v>
      </c>
      <c r="L38" t="s">
        <v>14</v>
      </c>
      <c r="M38">
        <v>3</v>
      </c>
      <c r="N38">
        <v>15.68</v>
      </c>
      <c r="O38">
        <v>11.56</v>
      </c>
      <c r="P38">
        <v>15.6</v>
      </c>
      <c r="Q38">
        <v>11.7</v>
      </c>
      <c r="R38" t="s">
        <v>213</v>
      </c>
      <c r="S38">
        <v>15.72</v>
      </c>
      <c r="T38">
        <v>15.73</v>
      </c>
      <c r="U38">
        <v>15.6</v>
      </c>
      <c r="W38">
        <v>11.56</v>
      </c>
      <c r="X38">
        <v>11.75</v>
      </c>
      <c r="Y38">
        <v>11.7</v>
      </c>
      <c r="AA38" s="19">
        <f t="shared" si="0"/>
        <v>15.683333333333335</v>
      </c>
      <c r="AB38" s="19">
        <f t="shared" si="1"/>
        <v>11.670000000000002</v>
      </c>
      <c r="AC38">
        <f t="shared" si="4"/>
        <v>15.725000000000001</v>
      </c>
      <c r="AD38">
        <f t="shared" si="3"/>
        <v>11.655000000000001</v>
      </c>
    </row>
    <row r="39" spans="1:30" x14ac:dyDescent="0.3">
      <c r="A39">
        <v>3</v>
      </c>
      <c r="B39" t="s">
        <v>221</v>
      </c>
      <c r="C39" t="s">
        <v>223</v>
      </c>
      <c r="D39" s="3" t="s">
        <v>18</v>
      </c>
      <c r="E39" t="s">
        <v>36</v>
      </c>
      <c r="F39" t="s">
        <v>54</v>
      </c>
      <c r="G39" t="s">
        <v>23</v>
      </c>
      <c r="H39">
        <v>0</v>
      </c>
      <c r="I39" s="1">
        <v>43184</v>
      </c>
      <c r="J39" s="2">
        <v>0.45833333333333331</v>
      </c>
      <c r="K39" t="s">
        <v>14</v>
      </c>
      <c r="L39" t="s">
        <v>14</v>
      </c>
      <c r="M39">
        <v>3</v>
      </c>
      <c r="N39">
        <v>16.41</v>
      </c>
      <c r="O39">
        <v>11.16</v>
      </c>
      <c r="P39">
        <v>15.33</v>
      </c>
      <c r="Q39">
        <v>11.22</v>
      </c>
      <c r="R39" t="s">
        <v>224</v>
      </c>
      <c r="S39">
        <v>15.99</v>
      </c>
      <c r="T39">
        <v>15.59</v>
      </c>
      <c r="U39">
        <v>15.33</v>
      </c>
      <c r="W39">
        <v>11.77</v>
      </c>
      <c r="X39">
        <v>11.33</v>
      </c>
      <c r="Y39">
        <v>11.22</v>
      </c>
      <c r="AA39" s="19">
        <f t="shared" si="0"/>
        <v>15.636666666666665</v>
      </c>
      <c r="AB39" s="19">
        <f t="shared" si="1"/>
        <v>11.44</v>
      </c>
      <c r="AC39">
        <f t="shared" si="4"/>
        <v>15.79</v>
      </c>
      <c r="AD39">
        <f t="shared" si="3"/>
        <v>11.55</v>
      </c>
    </row>
    <row r="40" spans="1:30" s="15" customFormat="1" x14ac:dyDescent="0.3">
      <c r="A40" s="15">
        <v>3</v>
      </c>
      <c r="B40" s="15" t="s">
        <v>222</v>
      </c>
      <c r="C40" s="15" t="s">
        <v>229</v>
      </c>
      <c r="D40" s="15" t="s">
        <v>230</v>
      </c>
      <c r="E40" s="15" t="s">
        <v>36</v>
      </c>
      <c r="F40" s="15" t="s">
        <v>225</v>
      </c>
      <c r="G40" s="15" t="s">
        <v>74</v>
      </c>
      <c r="H40" s="15">
        <v>0</v>
      </c>
      <c r="I40" s="16">
        <v>43187</v>
      </c>
      <c r="J40" s="17">
        <v>0.49652777777777773</v>
      </c>
      <c r="M40" s="15">
        <v>4</v>
      </c>
      <c r="P40" s="15">
        <v>15.07</v>
      </c>
      <c r="Q40" s="15">
        <v>11.6</v>
      </c>
      <c r="R40" s="15" t="s">
        <v>228</v>
      </c>
      <c r="S40" s="15">
        <v>15.15</v>
      </c>
      <c r="T40" s="15">
        <v>15.08</v>
      </c>
      <c r="U40" s="15">
        <v>15.26</v>
      </c>
      <c r="V40" s="15">
        <v>15.07</v>
      </c>
      <c r="W40" s="15">
        <v>11.97</v>
      </c>
      <c r="X40" s="15">
        <v>11.84</v>
      </c>
      <c r="Y40" s="15">
        <v>11.44</v>
      </c>
      <c r="Z40" s="15">
        <v>11.6</v>
      </c>
      <c r="AA40" s="15">
        <f t="shared" si="0"/>
        <v>15.14</v>
      </c>
      <c r="AB40" s="15">
        <f t="shared" si="1"/>
        <v>11.7125</v>
      </c>
      <c r="AC40">
        <f>AVERAGE(S40:U40)</f>
        <v>15.163333333333334</v>
      </c>
      <c r="AD40">
        <f>AVERAGE(W40:Y40)</f>
        <v>11.75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8"/>
  <sheetViews>
    <sheetView topLeftCell="T1" workbookViewId="0">
      <selection activeCell="T1" sqref="T1:AG1"/>
    </sheetView>
  </sheetViews>
  <sheetFormatPr defaultColWidth="8.77734375" defaultRowHeight="14.4" x14ac:dyDescent="0.3"/>
  <cols>
    <col min="1" max="1" width="13" customWidth="1"/>
    <col min="3" max="3" width="13.21875" customWidth="1"/>
    <col min="4" max="4" width="12.77734375" customWidth="1"/>
    <col min="5" max="5" width="19.5546875" customWidth="1"/>
    <col min="6" max="6" width="16" customWidth="1"/>
    <col min="7" max="7" width="14.21875" customWidth="1"/>
    <col min="8" max="8" width="14.44140625" customWidth="1"/>
    <col min="10" max="10" width="17.5546875" customWidth="1"/>
    <col min="11" max="11" width="18.77734375" customWidth="1"/>
    <col min="12" max="12" width="13.21875" customWidth="1"/>
    <col min="13" max="13" width="15.21875" customWidth="1"/>
    <col min="14" max="14" width="41" customWidth="1"/>
    <col min="15" max="15" width="15.77734375" customWidth="1"/>
    <col min="16" max="16" width="17.77734375" customWidth="1"/>
    <col min="17" max="17" width="18.77734375" customWidth="1"/>
    <col min="18" max="18" width="18.5546875" customWidth="1"/>
    <col min="19" max="19" width="66.5546875" customWidth="1"/>
    <col min="30" max="31" width="13.33203125" customWidth="1"/>
    <col min="32" max="32" width="20.33203125" customWidth="1"/>
    <col min="33" max="33" width="18.88671875" customWidth="1"/>
  </cols>
  <sheetData>
    <row r="1" spans="1:33" x14ac:dyDescent="0.3">
      <c r="A1" t="s">
        <v>42</v>
      </c>
      <c r="B1" t="s">
        <v>0</v>
      </c>
      <c r="C1" t="s">
        <v>1</v>
      </c>
      <c r="D1" t="s">
        <v>43</v>
      </c>
      <c r="E1" t="s">
        <v>150</v>
      </c>
      <c r="F1" t="s">
        <v>151</v>
      </c>
      <c r="G1" t="s">
        <v>3</v>
      </c>
      <c r="H1" t="s">
        <v>2</v>
      </c>
      <c r="I1" t="s">
        <v>9</v>
      </c>
      <c r="J1" t="s">
        <v>7</v>
      </c>
      <c r="K1" t="s">
        <v>24</v>
      </c>
      <c r="L1" t="s">
        <v>8</v>
      </c>
      <c r="M1" t="s">
        <v>10</v>
      </c>
      <c r="N1" t="s">
        <v>154</v>
      </c>
      <c r="O1" t="s">
        <v>44</v>
      </c>
      <c r="P1" t="s">
        <v>45</v>
      </c>
      <c r="Q1" t="s">
        <v>47</v>
      </c>
      <c r="R1" t="s">
        <v>46</v>
      </c>
      <c r="S1" t="s">
        <v>11</v>
      </c>
      <c r="T1" t="s">
        <v>294</v>
      </c>
      <c r="U1" t="s">
        <v>295</v>
      </c>
      <c r="V1" t="s">
        <v>296</v>
      </c>
      <c r="W1" t="s">
        <v>297</v>
      </c>
      <c r="X1" t="s">
        <v>302</v>
      </c>
      <c r="Y1" t="s">
        <v>298</v>
      </c>
      <c r="Z1" t="s">
        <v>299</v>
      </c>
      <c r="AA1" t="s">
        <v>300</v>
      </c>
      <c r="AB1" t="s">
        <v>301</v>
      </c>
      <c r="AC1" t="s">
        <v>303</v>
      </c>
      <c r="AD1" t="s">
        <v>286</v>
      </c>
      <c r="AE1" t="s">
        <v>287</v>
      </c>
      <c r="AF1" t="s">
        <v>288</v>
      </c>
      <c r="AG1" t="s">
        <v>289</v>
      </c>
    </row>
    <row r="2" spans="1:33" x14ac:dyDescent="0.3">
      <c r="A2">
        <v>4</v>
      </c>
      <c r="B2" t="s">
        <v>148</v>
      </c>
      <c r="C2" t="s">
        <v>149</v>
      </c>
      <c r="D2" s="4" t="s">
        <v>27</v>
      </c>
      <c r="E2" t="s">
        <v>233</v>
      </c>
      <c r="F2" t="s">
        <v>234</v>
      </c>
      <c r="G2" t="s">
        <v>152</v>
      </c>
      <c r="H2" t="s">
        <v>153</v>
      </c>
      <c r="I2">
        <v>2</v>
      </c>
      <c r="J2" s="1">
        <v>43166</v>
      </c>
      <c r="K2" s="2">
        <v>0.39583333333333331</v>
      </c>
      <c r="L2" s="1">
        <v>43167</v>
      </c>
      <c r="M2">
        <v>1</v>
      </c>
      <c r="N2">
        <v>5</v>
      </c>
      <c r="O2">
        <v>14.95</v>
      </c>
      <c r="P2">
        <v>11.05</v>
      </c>
      <c r="Q2">
        <v>15.05</v>
      </c>
      <c r="R2">
        <v>10.93</v>
      </c>
      <c r="S2" t="s">
        <v>155</v>
      </c>
      <c r="T2">
        <v>14.63</v>
      </c>
      <c r="U2">
        <v>14.92</v>
      </c>
      <c r="V2">
        <v>14.3</v>
      </c>
      <c r="W2">
        <v>14.65</v>
      </c>
      <c r="X2">
        <v>15.05</v>
      </c>
      <c r="Y2">
        <v>10.98</v>
      </c>
      <c r="Z2">
        <v>10.84</v>
      </c>
      <c r="AA2">
        <v>10.95</v>
      </c>
      <c r="AB2">
        <v>10.8</v>
      </c>
      <c r="AC2">
        <v>10.93</v>
      </c>
      <c r="AD2">
        <f>AVERAGE(T2:X2)</f>
        <v>14.709999999999999</v>
      </c>
      <c r="AE2">
        <f>AVERAGE(Y2:AC2)</f>
        <v>10.899999999999999</v>
      </c>
      <c r="AF2">
        <f>AVERAGE(T2:W2)</f>
        <v>14.625</v>
      </c>
      <c r="AG2">
        <f>AVERAGE(Y2:AB2)</f>
        <v>10.892499999999998</v>
      </c>
    </row>
    <row r="3" spans="1:33" x14ac:dyDescent="0.3">
      <c r="A3">
        <v>4</v>
      </c>
      <c r="B3" t="s">
        <v>176</v>
      </c>
      <c r="C3" t="s">
        <v>177</v>
      </c>
      <c r="D3" s="4" t="s">
        <v>27</v>
      </c>
      <c r="E3" t="s">
        <v>235</v>
      </c>
      <c r="F3" t="s">
        <v>236</v>
      </c>
      <c r="G3" t="s">
        <v>178</v>
      </c>
      <c r="H3" t="s">
        <v>180</v>
      </c>
      <c r="I3">
        <v>0</v>
      </c>
      <c r="J3" s="1">
        <v>43169</v>
      </c>
      <c r="K3" s="2">
        <v>0.4513888888888889</v>
      </c>
      <c r="L3" s="1">
        <v>43170</v>
      </c>
      <c r="M3">
        <v>1</v>
      </c>
      <c r="N3">
        <v>4</v>
      </c>
      <c r="O3">
        <v>15.71</v>
      </c>
      <c r="P3">
        <v>10.97</v>
      </c>
      <c r="Q3">
        <v>14.23</v>
      </c>
      <c r="R3">
        <v>11.6</v>
      </c>
      <c r="S3" t="s">
        <v>179</v>
      </c>
      <c r="T3">
        <v>14.14</v>
      </c>
      <c r="U3">
        <v>14.15</v>
      </c>
      <c r="V3">
        <v>13.73</v>
      </c>
      <c r="W3">
        <v>14.23</v>
      </c>
      <c r="Y3">
        <v>11.34</v>
      </c>
      <c r="Z3">
        <v>11.45</v>
      </c>
      <c r="AA3">
        <v>11.23</v>
      </c>
      <c r="AB3">
        <v>11.6</v>
      </c>
      <c r="AD3">
        <f t="shared" ref="AD3:AD8" si="0">AVERAGE(T3:X3)</f>
        <v>14.0625</v>
      </c>
      <c r="AE3">
        <f t="shared" ref="AE3:AE8" si="1">AVERAGE(Y3:AC3)</f>
        <v>11.404999999999999</v>
      </c>
      <c r="AF3">
        <f>AVERAGE(T3:V3)</f>
        <v>14.006666666666666</v>
      </c>
      <c r="AG3">
        <f>AVERAGE(Y3:AA3)</f>
        <v>11.339999999999998</v>
      </c>
    </row>
    <row r="4" spans="1:33" x14ac:dyDescent="0.3">
      <c r="A4">
        <v>4</v>
      </c>
      <c r="B4" t="s">
        <v>186</v>
      </c>
      <c r="C4" t="s">
        <v>187</v>
      </c>
      <c r="D4" s="5" t="s">
        <v>205</v>
      </c>
      <c r="E4" t="s">
        <v>237</v>
      </c>
      <c r="F4" t="s">
        <v>238</v>
      </c>
      <c r="G4" t="s">
        <v>152</v>
      </c>
      <c r="H4" t="s">
        <v>188</v>
      </c>
      <c r="I4">
        <v>0</v>
      </c>
      <c r="J4" s="1">
        <v>43172</v>
      </c>
      <c r="K4" s="2">
        <v>0.5</v>
      </c>
      <c r="L4" t="s">
        <v>14</v>
      </c>
      <c r="M4" t="s">
        <v>14</v>
      </c>
      <c r="N4">
        <v>3</v>
      </c>
      <c r="O4" t="s">
        <v>191</v>
      </c>
      <c r="P4" t="s">
        <v>191</v>
      </c>
      <c r="Q4">
        <v>15.17</v>
      </c>
      <c r="R4">
        <v>11.7</v>
      </c>
      <c r="S4" t="s">
        <v>304</v>
      </c>
      <c r="T4">
        <v>15.3</v>
      </c>
      <c r="U4">
        <v>15.4</v>
      </c>
      <c r="V4">
        <v>15.17</v>
      </c>
      <c r="Y4">
        <v>11.27</v>
      </c>
      <c r="Z4">
        <v>11.7</v>
      </c>
      <c r="AA4">
        <v>11.7</v>
      </c>
      <c r="AD4">
        <f t="shared" si="0"/>
        <v>15.290000000000001</v>
      </c>
      <c r="AE4">
        <f t="shared" si="1"/>
        <v>11.556666666666667</v>
      </c>
      <c r="AF4">
        <f>AVERAGE(T4:U4)</f>
        <v>15.350000000000001</v>
      </c>
      <c r="AG4">
        <f>AVERAGE(Y4:Z4)</f>
        <v>11.484999999999999</v>
      </c>
    </row>
    <row r="5" spans="1:33" x14ac:dyDescent="0.3">
      <c r="A5">
        <v>4</v>
      </c>
      <c r="B5" t="s">
        <v>190</v>
      </c>
      <c r="C5" t="s">
        <v>186</v>
      </c>
      <c r="D5" s="4" t="s">
        <v>27</v>
      </c>
      <c r="E5" t="s">
        <v>241</v>
      </c>
      <c r="F5" t="s">
        <v>237</v>
      </c>
      <c r="G5" t="s">
        <v>188</v>
      </c>
      <c r="H5" t="s">
        <v>180</v>
      </c>
      <c r="I5">
        <v>0</v>
      </c>
      <c r="J5" s="1">
        <v>43174</v>
      </c>
      <c r="K5" s="2">
        <v>0.45833333333333331</v>
      </c>
      <c r="L5" s="1">
        <v>43176</v>
      </c>
      <c r="M5">
        <v>2</v>
      </c>
      <c r="N5">
        <v>4</v>
      </c>
      <c r="O5">
        <v>15.17</v>
      </c>
      <c r="P5">
        <v>11.7</v>
      </c>
      <c r="Q5">
        <v>15.21</v>
      </c>
      <c r="R5">
        <v>12.02</v>
      </c>
      <c r="S5" t="s">
        <v>192</v>
      </c>
      <c r="T5">
        <v>15.23</v>
      </c>
      <c r="U5">
        <v>14.79</v>
      </c>
      <c r="V5">
        <v>14.8</v>
      </c>
      <c r="W5">
        <v>15.21</v>
      </c>
      <c r="Y5">
        <v>11.78</v>
      </c>
      <c r="Z5">
        <v>12.09</v>
      </c>
      <c r="AA5">
        <v>12.1</v>
      </c>
      <c r="AB5">
        <v>12.02</v>
      </c>
      <c r="AD5">
        <f t="shared" si="0"/>
        <v>15.0075</v>
      </c>
      <c r="AE5">
        <f t="shared" si="1"/>
        <v>11.997499999999999</v>
      </c>
      <c r="AF5">
        <f>AVERAGE(T5:V5)</f>
        <v>14.94</v>
      </c>
      <c r="AG5">
        <f>AVERAGE(Y5:AA5)</f>
        <v>11.99</v>
      </c>
    </row>
    <row r="6" spans="1:33" x14ac:dyDescent="0.3">
      <c r="A6">
        <v>4</v>
      </c>
      <c r="B6" t="s">
        <v>214</v>
      </c>
      <c r="C6" t="s">
        <v>176</v>
      </c>
      <c r="D6" s="4" t="s">
        <v>27</v>
      </c>
      <c r="E6" t="s">
        <v>239</v>
      </c>
      <c r="F6" t="s">
        <v>233</v>
      </c>
      <c r="G6" t="s">
        <v>180</v>
      </c>
      <c r="H6" t="s">
        <v>153</v>
      </c>
      <c r="I6">
        <v>0</v>
      </c>
      <c r="J6" s="1">
        <v>43181</v>
      </c>
      <c r="K6" s="2">
        <v>0.40625</v>
      </c>
      <c r="L6" s="1">
        <v>43182</v>
      </c>
      <c r="M6">
        <v>1</v>
      </c>
      <c r="N6">
        <v>5</v>
      </c>
      <c r="O6">
        <v>14.23</v>
      </c>
      <c r="P6">
        <v>11.6</v>
      </c>
      <c r="Q6">
        <v>14.25</v>
      </c>
      <c r="R6">
        <v>10.87</v>
      </c>
      <c r="S6" t="s">
        <v>232</v>
      </c>
      <c r="T6">
        <v>14.8</v>
      </c>
      <c r="U6">
        <v>14.93</v>
      </c>
      <c r="V6">
        <v>14.7</v>
      </c>
      <c r="W6">
        <v>14.5</v>
      </c>
      <c r="X6">
        <v>14.25</v>
      </c>
      <c r="Y6">
        <v>11.46</v>
      </c>
      <c r="Z6">
        <v>11.34</v>
      </c>
      <c r="AA6">
        <v>11.24</v>
      </c>
      <c r="AB6">
        <v>10.74</v>
      </c>
      <c r="AC6">
        <v>10.87</v>
      </c>
      <c r="AD6">
        <f t="shared" si="0"/>
        <v>14.636000000000001</v>
      </c>
      <c r="AE6">
        <f t="shared" si="1"/>
        <v>11.129999999999999</v>
      </c>
      <c r="AF6">
        <f>AVERAGE(T6:W6)</f>
        <v>14.7325</v>
      </c>
      <c r="AG6">
        <f t="shared" ref="AG6" si="2">AVERAGE(Y6:AB6)</f>
        <v>11.195</v>
      </c>
    </row>
    <row r="7" spans="1:33" x14ac:dyDescent="0.3">
      <c r="A7">
        <v>4</v>
      </c>
      <c r="B7" t="s">
        <v>218</v>
      </c>
      <c r="C7" t="s">
        <v>190</v>
      </c>
      <c r="D7" s="5" t="s">
        <v>226</v>
      </c>
      <c r="E7" t="s">
        <v>236</v>
      </c>
      <c r="F7" t="s">
        <v>241</v>
      </c>
      <c r="G7" t="s">
        <v>180</v>
      </c>
      <c r="H7" t="s">
        <v>180</v>
      </c>
      <c r="I7">
        <v>1</v>
      </c>
      <c r="J7" s="1">
        <v>43186</v>
      </c>
      <c r="K7" s="2">
        <v>0.3888888888888889</v>
      </c>
      <c r="L7" t="s">
        <v>14</v>
      </c>
      <c r="M7" t="s">
        <v>14</v>
      </c>
      <c r="N7">
        <v>4</v>
      </c>
      <c r="O7">
        <v>15.21</v>
      </c>
      <c r="P7">
        <v>12.02</v>
      </c>
      <c r="Q7">
        <v>15.64</v>
      </c>
      <c r="R7">
        <v>11.32</v>
      </c>
      <c r="S7" t="s">
        <v>219</v>
      </c>
      <c r="T7">
        <v>15.54</v>
      </c>
      <c r="U7">
        <v>15.44</v>
      </c>
      <c r="V7">
        <v>15.15</v>
      </c>
      <c r="W7">
        <v>15.64</v>
      </c>
      <c r="Y7">
        <v>11.25</v>
      </c>
      <c r="Z7">
        <v>11.35</v>
      </c>
      <c r="AA7">
        <v>11.05</v>
      </c>
      <c r="AB7">
        <v>11.32</v>
      </c>
      <c r="AD7">
        <f t="shared" si="0"/>
        <v>15.442499999999999</v>
      </c>
      <c r="AE7">
        <f t="shared" si="1"/>
        <v>11.242500000000001</v>
      </c>
      <c r="AF7">
        <f t="shared" ref="AF7:AF8" si="3">AVERAGE(T7:V7)</f>
        <v>15.376666666666665</v>
      </c>
      <c r="AG7">
        <f>AVERAGE(Y7:AA7)</f>
        <v>11.216666666666669</v>
      </c>
    </row>
    <row r="8" spans="1:33" x14ac:dyDescent="0.3">
      <c r="A8">
        <v>4</v>
      </c>
      <c r="B8" t="s">
        <v>217</v>
      </c>
      <c r="C8" t="s">
        <v>218</v>
      </c>
      <c r="D8" s="5" t="s">
        <v>227</v>
      </c>
      <c r="E8" t="s">
        <v>240</v>
      </c>
      <c r="F8" t="s">
        <v>236</v>
      </c>
      <c r="G8" t="s">
        <v>180</v>
      </c>
      <c r="H8" t="s">
        <v>152</v>
      </c>
      <c r="I8">
        <v>0</v>
      </c>
      <c r="J8" s="1">
        <v>43187</v>
      </c>
      <c r="K8" s="2">
        <v>0.45833333333333331</v>
      </c>
      <c r="L8" t="s">
        <v>14</v>
      </c>
      <c r="M8" t="s">
        <v>14</v>
      </c>
      <c r="N8">
        <v>4</v>
      </c>
      <c r="O8">
        <v>15.64</v>
      </c>
      <c r="P8">
        <v>11.32</v>
      </c>
      <c r="Q8">
        <v>16.559999999999999</v>
      </c>
      <c r="R8">
        <v>12.07</v>
      </c>
      <c r="S8" t="s">
        <v>220</v>
      </c>
      <c r="T8">
        <v>16.649999999999999</v>
      </c>
      <c r="U8">
        <v>16.350000000000001</v>
      </c>
      <c r="V8">
        <v>17.36</v>
      </c>
      <c r="W8">
        <v>16.559999999999999</v>
      </c>
      <c r="Y8">
        <v>12.15</v>
      </c>
      <c r="Z8">
        <v>12.3</v>
      </c>
      <c r="AA8">
        <v>12.6</v>
      </c>
      <c r="AB8">
        <v>12.07</v>
      </c>
      <c r="AD8">
        <f t="shared" si="0"/>
        <v>16.73</v>
      </c>
      <c r="AE8">
        <f t="shared" si="1"/>
        <v>12.280000000000001</v>
      </c>
      <c r="AF8">
        <f t="shared" si="3"/>
        <v>16.786666666666665</v>
      </c>
      <c r="AG8">
        <f>AVERAGE(Y8:AA8)</f>
        <v>12.350000000000001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27D-A2EC-49F2-A2A8-3F9EF75253C1}">
  <dimension ref="A1:H13"/>
  <sheetViews>
    <sheetView workbookViewId="0">
      <selection activeCell="A3" sqref="A3:XFD3"/>
    </sheetView>
  </sheetViews>
  <sheetFormatPr defaultRowHeight="14.4" x14ac:dyDescent="0.3"/>
  <cols>
    <col min="2" max="2" width="7.77734375" customWidth="1"/>
    <col min="3" max="3" width="56.33203125" customWidth="1"/>
    <col min="4" max="4" width="8.5546875" customWidth="1"/>
    <col min="5" max="5" width="12.5546875" customWidth="1"/>
    <col min="6" max="6" width="26.88671875" customWidth="1"/>
    <col min="7" max="7" width="25.109375" customWidth="1"/>
    <col min="8" max="8" width="34.33203125" customWidth="1"/>
  </cols>
  <sheetData>
    <row r="1" spans="1:8" x14ac:dyDescent="0.3">
      <c r="A1" t="s">
        <v>243</v>
      </c>
      <c r="B1" t="s">
        <v>0</v>
      </c>
      <c r="C1" t="s">
        <v>35</v>
      </c>
      <c r="D1" t="s">
        <v>9</v>
      </c>
      <c r="E1" t="s">
        <v>244</v>
      </c>
      <c r="F1" t="s">
        <v>245</v>
      </c>
      <c r="G1" t="s">
        <v>246</v>
      </c>
      <c r="H1" t="s">
        <v>247</v>
      </c>
    </row>
    <row r="2" spans="1:8" x14ac:dyDescent="0.3">
      <c r="A2" t="s">
        <v>248</v>
      </c>
      <c r="B2" t="s">
        <v>259</v>
      </c>
      <c r="C2" t="s">
        <v>237</v>
      </c>
      <c r="D2">
        <v>0</v>
      </c>
      <c r="E2" s="18">
        <v>43115</v>
      </c>
      <c r="F2">
        <v>0</v>
      </c>
      <c r="G2">
        <v>2</v>
      </c>
      <c r="H2" t="s">
        <v>260</v>
      </c>
    </row>
    <row r="3" spans="1:8" x14ac:dyDescent="0.3">
      <c r="A3" t="s">
        <v>256</v>
      </c>
      <c r="B3" t="s">
        <v>22</v>
      </c>
      <c r="C3" t="s">
        <v>36</v>
      </c>
      <c r="D3">
        <v>0</v>
      </c>
      <c r="E3" s="18">
        <v>43113</v>
      </c>
      <c r="F3">
        <v>0</v>
      </c>
      <c r="G3">
        <v>1</v>
      </c>
      <c r="H3" t="s">
        <v>257</v>
      </c>
    </row>
    <row r="4" spans="1:8" x14ac:dyDescent="0.3">
      <c r="A4" t="s">
        <v>256</v>
      </c>
      <c r="B4" t="s">
        <v>25</v>
      </c>
      <c r="C4" t="s">
        <v>36</v>
      </c>
      <c r="D4">
        <v>0</v>
      </c>
      <c r="E4" s="18">
        <v>43113</v>
      </c>
      <c r="F4">
        <v>0</v>
      </c>
      <c r="G4">
        <v>2</v>
      </c>
      <c r="H4" t="s">
        <v>258</v>
      </c>
    </row>
    <row r="5" spans="1:8" x14ac:dyDescent="0.3">
      <c r="A5" t="s">
        <v>256</v>
      </c>
      <c r="B5" t="s">
        <v>12</v>
      </c>
      <c r="C5" t="s">
        <v>37</v>
      </c>
      <c r="D5">
        <v>0</v>
      </c>
      <c r="E5" s="18">
        <v>43117</v>
      </c>
      <c r="F5">
        <v>0</v>
      </c>
      <c r="G5">
        <v>1</v>
      </c>
      <c r="H5" t="s">
        <v>261</v>
      </c>
    </row>
    <row r="6" spans="1:8" x14ac:dyDescent="0.3">
      <c r="A6" t="s">
        <v>256</v>
      </c>
      <c r="B6" t="s">
        <v>17</v>
      </c>
      <c r="C6" t="s">
        <v>36</v>
      </c>
      <c r="D6">
        <v>0</v>
      </c>
      <c r="E6" s="18">
        <v>43121</v>
      </c>
      <c r="F6">
        <v>0</v>
      </c>
      <c r="G6">
        <v>1</v>
      </c>
      <c r="H6" t="s">
        <v>274</v>
      </c>
    </row>
    <row r="7" spans="1:8" x14ac:dyDescent="0.3">
      <c r="A7" t="s">
        <v>248</v>
      </c>
      <c r="B7" t="s">
        <v>249</v>
      </c>
      <c r="C7" t="s">
        <v>236</v>
      </c>
      <c r="D7">
        <v>1</v>
      </c>
      <c r="E7" s="18">
        <v>43151</v>
      </c>
      <c r="F7">
        <v>3</v>
      </c>
      <c r="G7">
        <v>0</v>
      </c>
      <c r="H7" t="s">
        <v>263</v>
      </c>
    </row>
    <row r="8" spans="1:8" x14ac:dyDescent="0.3">
      <c r="A8" t="s">
        <v>248</v>
      </c>
      <c r="B8" t="s">
        <v>250</v>
      </c>
      <c r="C8" t="s">
        <v>264</v>
      </c>
      <c r="D8">
        <v>0</v>
      </c>
      <c r="E8" s="18">
        <v>43155</v>
      </c>
      <c r="F8">
        <v>1</v>
      </c>
      <c r="G8">
        <v>2</v>
      </c>
      <c r="H8" t="s">
        <v>265</v>
      </c>
    </row>
    <row r="9" spans="1:8" x14ac:dyDescent="0.3">
      <c r="A9" t="s">
        <v>248</v>
      </c>
      <c r="B9" t="s">
        <v>251</v>
      </c>
      <c r="C9" t="s">
        <v>236</v>
      </c>
      <c r="D9">
        <v>2</v>
      </c>
      <c r="E9" s="18">
        <v>43157</v>
      </c>
      <c r="F9">
        <v>2</v>
      </c>
      <c r="G9">
        <v>0</v>
      </c>
      <c r="H9" t="s">
        <v>268</v>
      </c>
    </row>
    <row r="10" spans="1:8" x14ac:dyDescent="0.3">
      <c r="A10" t="s">
        <v>248</v>
      </c>
      <c r="B10" t="s">
        <v>252</v>
      </c>
      <c r="C10" t="s">
        <v>240</v>
      </c>
      <c r="D10">
        <v>0</v>
      </c>
      <c r="E10" s="18">
        <v>43164</v>
      </c>
      <c r="F10">
        <v>0</v>
      </c>
      <c r="G10">
        <v>1</v>
      </c>
      <c r="H10" t="s">
        <v>269</v>
      </c>
    </row>
    <row r="11" spans="1:8" x14ac:dyDescent="0.3">
      <c r="A11" t="s">
        <v>248</v>
      </c>
      <c r="B11" t="s">
        <v>253</v>
      </c>
      <c r="C11" t="s">
        <v>240</v>
      </c>
      <c r="D11">
        <v>5</v>
      </c>
      <c r="E11" s="18">
        <v>43164</v>
      </c>
      <c r="F11">
        <v>1</v>
      </c>
      <c r="G11">
        <v>2</v>
      </c>
      <c r="H11" t="s">
        <v>270</v>
      </c>
    </row>
    <row r="12" spans="1:8" x14ac:dyDescent="0.3">
      <c r="A12" t="s">
        <v>248</v>
      </c>
      <c r="B12" t="s">
        <v>254</v>
      </c>
      <c r="C12" t="s">
        <v>240</v>
      </c>
      <c r="D12">
        <v>0</v>
      </c>
      <c r="E12" s="18">
        <v>43177</v>
      </c>
      <c r="F12">
        <v>0</v>
      </c>
      <c r="G12">
        <v>2</v>
      </c>
      <c r="H12" t="s">
        <v>272</v>
      </c>
    </row>
    <row r="13" spans="1:8" x14ac:dyDescent="0.3">
      <c r="A13" t="s">
        <v>248</v>
      </c>
      <c r="B13" t="s">
        <v>255</v>
      </c>
      <c r="C13" t="s">
        <v>240</v>
      </c>
      <c r="D13">
        <v>0</v>
      </c>
      <c r="E13" s="18">
        <v>43183</v>
      </c>
      <c r="F13">
        <v>0</v>
      </c>
      <c r="G13">
        <v>1</v>
      </c>
      <c r="H13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dixit</dc:creator>
  <cp:lastModifiedBy>Megan Worsley</cp:lastModifiedBy>
  <dcterms:created xsi:type="dcterms:W3CDTF">2018-01-30T18:12:23Z</dcterms:created>
  <dcterms:modified xsi:type="dcterms:W3CDTF">2022-08-15T20:07:39Z</dcterms:modified>
</cp:coreProperties>
</file>