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480" yWindow="120" windowWidth="27795" windowHeight="14625"/>
  </bookViews>
  <sheets>
    <sheet name="PurchaseList" sheetId="1" r:id="rId1"/>
  </sheets>
  <calcPr calcId="152511"/>
</workbook>
</file>

<file path=xl/calcChain.xml><?xml version="1.0" encoding="utf-8"?>
<calcChain xmlns="http://schemas.openxmlformats.org/spreadsheetml/2006/main">
  <c r="T6" i="1" l="1"/>
  <c r="S6" i="1"/>
  <c r="Q6" i="1"/>
  <c r="A6" i="1"/>
  <c r="T5" i="1"/>
  <c r="S5" i="1"/>
  <c r="Q5" i="1"/>
  <c r="A5" i="1"/>
  <c r="T4" i="1"/>
  <c r="Q4" i="1"/>
  <c r="S4" i="1" s="1"/>
  <c r="A4" i="1"/>
  <c r="T3" i="1" l="1"/>
  <c r="T2" i="1"/>
  <c r="Q3" i="1" l="1"/>
  <c r="S3" i="1" s="1"/>
  <c r="Q2" i="1"/>
  <c r="S2" i="1" s="1"/>
  <c r="T8" i="1" l="1"/>
  <c r="S8" i="1"/>
  <c r="M8" i="1"/>
  <c r="A3" i="1" l="1"/>
  <c r="A2" i="1"/>
</calcChain>
</file>

<file path=xl/sharedStrings.xml><?xml version="1.0" encoding="utf-8"?>
<sst xmlns="http://schemas.openxmlformats.org/spreadsheetml/2006/main" count="51" uniqueCount="47">
  <si>
    <t>Item #</t>
  </si>
  <si>
    <t>printed:</t>
  </si>
  <si>
    <t>project:</t>
  </si>
  <si>
    <t>report created:</t>
  </si>
  <si>
    <t>production QTY:</t>
  </si>
  <si>
    <t>G .Total</t>
  </si>
  <si>
    <t>pcs</t>
  </si>
  <si>
    <t>adjusted QTY</t>
  </si>
  <si>
    <t>Adjusted Supplier Subtotal 1</t>
  </si>
  <si>
    <t>per board</t>
  </si>
  <si>
    <t>&lt;Parameter prj not found&gt;</t>
  </si>
  <si>
    <t>06/12/2016</t>
  </si>
  <si>
    <t>16:27:58</t>
  </si>
  <si>
    <t>&lt;Parameter OrderQty not found&gt;</t>
  </si>
  <si>
    <t>Designator</t>
  </si>
  <si>
    <t>B2</t>
  </si>
  <si>
    <t>C1, C2, C3, C4</t>
  </si>
  <si>
    <t>LCD1</t>
  </si>
  <si>
    <t>R1</t>
  </si>
  <si>
    <t>U1</t>
  </si>
  <si>
    <t>Comment</t>
  </si>
  <si>
    <t>N-GMS-DISP</t>
  </si>
  <si>
    <t>100nF</t>
  </si>
  <si>
    <t>S401M16KR</t>
  </si>
  <si>
    <t>10K</t>
  </si>
  <si>
    <t>PCA8561AHN</t>
  </si>
  <si>
    <t>Footprint</t>
  </si>
  <si>
    <t>0603_cap</t>
  </si>
  <si>
    <t>LCD-S401M16KR</t>
  </si>
  <si>
    <t>0603_res</t>
  </si>
  <si>
    <t>QFN32-HVQFN32_0.5mm_LONG</t>
  </si>
  <si>
    <t>#Column Name Error:Manufacturer</t>
  </si>
  <si>
    <t>Description</t>
  </si>
  <si>
    <t/>
  </si>
  <si>
    <t>CAPACITOR</t>
  </si>
  <si>
    <t>RESISTOR</t>
  </si>
  <si>
    <t>#Column Name Error:S.Description</t>
  </si>
  <si>
    <t>#Column Name Error:Manufacturer 1</t>
  </si>
  <si>
    <t>#Column Name Error:Manufacturer Part Number 1</t>
  </si>
  <si>
    <t>#Column Name Error:Supplier 1</t>
  </si>
  <si>
    <t>#Column Name Error:Supplier Currency 1</t>
  </si>
  <si>
    <t>#Column Name Error:Supplier Stock 1</t>
  </si>
  <si>
    <t>#Column Name Error:Supplier Part Number 1</t>
  </si>
  <si>
    <t>#Column Name Error:Divider</t>
  </si>
  <si>
    <t>Quantity</t>
  </si>
  <si>
    <t>#Column Name Error:Supplier Order Qty 1</t>
  </si>
  <si>
    <t>#Column Name Error:Supplier Unit 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</si>
</sst>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\ hh:mm"/>
    <numFmt numFmtId="165" formatCode="&quot;€&quot;#,##0.00"/>
  </numFmts>
  <fonts count="14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rgb="FF000000"/>
      <name val="Arial Narrow"/>
      <family val="2"/>
    </font>
    <font>
      <sz val="11"/>
      <color theme="1"/>
      <name val="Arial Narrow"/>
      <family val="2"/>
    </font>
    <font>
      <b/>
      <sz val="10"/>
      <color rgb="FF000000"/>
      <name val="Cambria"/>
      <family val="1"/>
    </font>
    <font>
      <b/>
      <sz val="14"/>
      <color theme="1"/>
      <name val="Calibri"/>
      <family val="2"/>
      <scheme val="minor"/>
    </font>
    <font>
      <sz val="14"/>
      <color theme="1"/>
      <name val="Arial Narrow"/>
      <family val="2"/>
    </font>
    <font>
      <sz val="14"/>
      <color theme="1"/>
      <name val="Calibri"/>
      <family val="2"/>
      <scheme val="minor"/>
    </font>
    <font>
      <b/>
      <sz val="14"/>
      <color theme="1"/>
      <name val="Arial Narrow"/>
      <family val="2"/>
    </font>
    <font>
      <sz val="6"/>
      <color rgb="FF000000"/>
      <name val="Arial Narrow"/>
      <family val="2"/>
    </font>
    <font>
      <b/>
      <sz val="10"/>
      <color rgb="FF000000"/>
      <name val="Courier New"/>
      <family val="3"/>
    </font>
    <font>
      <b/>
      <sz val="10"/>
      <color theme="1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6" fillId="3" borderId="1" xfId="0" quotePrefix="1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 textRotation="90" wrapText="1"/>
    </xf>
    <xf numFmtId="0" fontId="0" fillId="3" borderId="0" xfId="0" applyFill="1" applyAlignment="1">
      <alignment horizontal="center" vertical="center"/>
    </xf>
    <xf numFmtId="0" fontId="6" fillId="5" borderId="1" xfId="0" quotePrefix="1" applyFont="1" applyFill="1" applyBorder="1" applyAlignment="1">
      <alignment horizontal="center" vertical="center" wrapText="1"/>
    </xf>
    <xf numFmtId="0" fontId="6" fillId="4" borderId="1" xfId="0" quotePrefix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quotePrefix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2" fillId="0" borderId="3" xfId="0" applyFont="1" applyBorder="1"/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quotePrefix="1" applyFont="1" applyBorder="1" applyAlignment="1">
      <alignment vertical="center" wrapText="1"/>
    </xf>
    <xf numFmtId="0" fontId="1" fillId="0" borderId="0" xfId="0" quotePrefix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 vertical="center"/>
    </xf>
    <xf numFmtId="0" fontId="1" fillId="6" borderId="0" xfId="0" quotePrefix="1" applyFont="1" applyFill="1" applyBorder="1" applyAlignment="1">
      <alignment vertical="center" wrapText="1"/>
    </xf>
    <xf numFmtId="0" fontId="0" fillId="6" borderId="0" xfId="0" applyFill="1"/>
    <xf numFmtId="0" fontId="3" fillId="6" borderId="0" xfId="0" quotePrefix="1" applyFont="1" applyFill="1" applyBorder="1" applyAlignment="1">
      <alignment vertical="center" wrapText="1"/>
    </xf>
    <xf numFmtId="0" fontId="2" fillId="6" borderId="0" xfId="0" applyFont="1" applyFill="1"/>
    <xf numFmtId="0" fontId="3" fillId="6" borderId="0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/>
    </xf>
    <xf numFmtId="165" fontId="1" fillId="0" borderId="1" xfId="0" applyNumberFormat="1" applyFont="1" applyBorder="1" applyAlignment="1">
      <alignment vertical="center" wrapText="1"/>
    </xf>
    <xf numFmtId="0" fontId="10" fillId="0" borderId="3" xfId="0" applyFont="1" applyBorder="1"/>
    <xf numFmtId="0" fontId="1" fillId="0" borderId="1" xfId="0" quotePrefix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vertical="center" wrapText="1"/>
    </xf>
    <xf numFmtId="164" fontId="7" fillId="6" borderId="6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vertical="center" wrapText="1"/>
    </xf>
    <xf numFmtId="165" fontId="7" fillId="3" borderId="6" xfId="0" applyNumberFormat="1" applyFont="1" applyFill="1" applyBorder="1" applyAlignment="1">
      <alignment vertical="center"/>
    </xf>
    <xf numFmtId="0" fontId="0" fillId="3" borderId="3" xfId="0" applyFill="1" applyBorder="1"/>
    <xf numFmtId="0" fontId="7" fillId="3" borderId="4" xfId="0" applyFont="1" applyFill="1" applyBorder="1"/>
    <xf numFmtId="0" fontId="7" fillId="3" borderId="3" xfId="0" applyFont="1" applyFill="1" applyBorder="1" applyAlignment="1">
      <alignment horizontal="left" vertical="center"/>
    </xf>
    <xf numFmtId="164" fontId="7" fillId="6" borderId="0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right" vertical="center"/>
    </xf>
    <xf numFmtId="0" fontId="3" fillId="0" borderId="1" xfId="0" quotePrefix="1" applyFont="1" applyFill="1" applyBorder="1" applyAlignment="1">
      <alignment horizontal="center" vertical="center" wrapText="1"/>
    </xf>
    <xf numFmtId="0" fontId="0" fillId="0" borderId="8" xfId="0" applyBorder="1"/>
    <xf numFmtId="165" fontId="0" fillId="3" borderId="7" xfId="0" applyNumberFormat="1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6" borderId="1" xfId="0" quotePrefix="1" applyFont="1" applyFill="1" applyBorder="1" applyAlignment="1">
      <alignment vertical="center" wrapText="1"/>
    </xf>
    <xf numFmtId="0" fontId="12" fillId="7" borderId="1" xfId="0" quotePrefix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left" vertical="center"/>
    </xf>
    <xf numFmtId="0" fontId="7" fillId="0" borderId="4" xfId="0" quotePrefix="1" applyFont="1" applyBorder="1" applyAlignment="1">
      <alignment horizontal="left" vertical="center"/>
    </xf>
    <xf numFmtId="0" fontId="7" fillId="0" borderId="3" xfId="0" quotePrefix="1" applyFont="1" applyBorder="1" applyAlignment="1">
      <alignment horizontal="left" vertical="center"/>
    </xf>
    <xf numFmtId="0" fontId="7" fillId="3" borderId="9" xfId="0" quotePrefix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"/>
  <sheetViews>
    <sheetView tabSelected="1" topLeftCell="H1" zoomScale="90" zoomScaleNormal="90" workbookViewId="0">
      <selection activeCell="T6" sqref="T6"/>
    </sheetView>
  </sheetViews>
  <sheetFormatPr defaultRowHeight="16.5" x14ac:dyDescent="0.3"/>
  <cols>
    <col min="2" max="2" width="13.28515625" style="2" customWidth="1"/>
    <col min="3" max="3" width="22.42578125" customWidth="1"/>
    <col min="4" max="4" width="15.85546875" customWidth="1"/>
    <col min="5" max="5" width="9.42578125" customWidth="1"/>
    <col min="6" max="6" width="34.5703125" customWidth="1"/>
    <col min="7" max="7" width="36.85546875" customWidth="1"/>
    <col min="8" max="8" width="14.85546875" customWidth="1"/>
    <col min="9" max="9" width="21.5703125" customWidth="1"/>
    <col min="10" max="10" width="9.85546875" style="25" customWidth="1"/>
    <col min="11" max="11" width="7.5703125" customWidth="1"/>
    <col min="12" max="12" width="8.140625" customWidth="1"/>
    <col min="13" max="13" width="28" style="27" customWidth="1"/>
    <col min="14" max="14" width="4.28515625" style="27" customWidth="1"/>
    <col min="15" max="15" width="5.42578125" style="1" customWidth="1"/>
    <col min="16" max="17" width="6.42578125" style="30" customWidth="1"/>
    <col min="18" max="18" width="10.28515625" customWidth="1"/>
    <col min="19" max="19" width="12.5703125" customWidth="1"/>
    <col min="20" max="20" width="11.140625" bestFit="1" customWidth="1"/>
  </cols>
  <sheetData>
    <row r="1" spans="1:20" ht="64.5" customHeight="1" x14ac:dyDescent="0.25">
      <c r="A1" s="6" t="s">
        <v>0</v>
      </c>
      <c r="B1" s="3" t="s">
        <v>14</v>
      </c>
      <c r="C1" s="3" t="s">
        <v>20</v>
      </c>
      <c r="D1" s="3" t="s">
        <v>26</v>
      </c>
      <c r="E1" s="3" t="s">
        <v>31</v>
      </c>
      <c r="F1" s="8" t="s">
        <v>32</v>
      </c>
      <c r="G1" s="7" t="s">
        <v>36</v>
      </c>
      <c r="H1" s="4" t="s">
        <v>37</v>
      </c>
      <c r="I1" s="4" t="s">
        <v>38</v>
      </c>
      <c r="J1" s="4" t="s">
        <v>39</v>
      </c>
      <c r="K1" s="5" t="s">
        <v>40</v>
      </c>
      <c r="L1" s="4" t="s">
        <v>41</v>
      </c>
      <c r="M1" s="4" t="s">
        <v>42</v>
      </c>
      <c r="N1" s="4" t="s">
        <v>43</v>
      </c>
      <c r="O1" s="5" t="s">
        <v>44</v>
      </c>
      <c r="P1" s="5" t="s">
        <v>45</v>
      </c>
      <c r="Q1" s="5" t="s">
        <v>7</v>
      </c>
      <c r="R1" s="5" t="s">
        <v>46</v>
      </c>
      <c r="S1" s="5" t="s">
        <v>8</v>
      </c>
      <c r="T1" s="48" t="s">
        <v>0</v>
      </c>
    </row>
    <row r="2" spans="1:20" ht="24.75" customHeight="1" x14ac:dyDescent="0.25">
      <c r="A2" s="9">
        <f>ROW(A2) - ROW($A$1)</f>
        <v>1</v>
      </c>
      <c r="B2" s="34" t="s">
        <v>15</v>
      </c>
      <c r="C2" s="33" t="s">
        <v>21</v>
      </c>
      <c r="D2" s="33" t="s">
        <v>21</v>
      </c>
      <c r="E2" s="10"/>
      <c r="F2" s="10" t="s">
        <v>33</v>
      </c>
      <c r="G2" s="35"/>
      <c r="H2" s="10"/>
      <c r="I2" s="10"/>
      <c r="J2" s="49"/>
      <c r="K2" s="10"/>
      <c r="L2" s="11"/>
      <c r="M2" s="50"/>
      <c r="N2" s="44">
        <v>1</v>
      </c>
      <c r="O2" s="11">
        <v>1</v>
      </c>
      <c r="P2" s="47"/>
      <c r="Q2" s="51">
        <f>ROUNDUP(P2*N2,0)</f>
        <v>0</v>
      </c>
      <c r="R2" s="31"/>
      <c r="S2" s="31">
        <f>R2*Q2</f>
        <v>0</v>
      </c>
      <c r="T2" s="52">
        <f>ROW(T2) - ROW($A$1)</f>
        <v>1</v>
      </c>
    </row>
    <row r="3" spans="1:20" ht="24.75" customHeight="1" x14ac:dyDescent="0.25">
      <c r="A3" s="9">
        <f t="shared" ref="A3:A6" si="0">ROW(A3) - ROW($A$1)</f>
        <v>2</v>
      </c>
      <c r="B3" s="34" t="s">
        <v>16</v>
      </c>
      <c r="C3" s="33" t="s">
        <v>22</v>
      </c>
      <c r="D3" s="33" t="s">
        <v>27</v>
      </c>
      <c r="E3" s="10"/>
      <c r="F3" s="10" t="s">
        <v>34</v>
      </c>
      <c r="G3" s="35"/>
      <c r="H3" s="10"/>
      <c r="I3" s="10"/>
      <c r="J3" s="49"/>
      <c r="K3" s="10"/>
      <c r="L3" s="11"/>
      <c r="M3" s="50"/>
      <c r="N3" s="44">
        <v>1</v>
      </c>
      <c r="O3" s="11">
        <v>4</v>
      </c>
      <c r="P3" s="47"/>
      <c r="Q3" s="51">
        <f t="shared" ref="Q3:Q6" si="1">ROUNDUP(P3*N3,0)</f>
        <v>0</v>
      </c>
      <c r="R3" s="31"/>
      <c r="S3" s="31">
        <f t="shared" ref="S3:S6" si="2">R3*Q3</f>
        <v>0</v>
      </c>
      <c r="T3" s="52">
        <f t="shared" ref="T3:T6" si="3">ROW(T3) - ROW($A$1)</f>
        <v>2</v>
      </c>
    </row>
    <row r="4" spans="1:20" ht="24.75" customHeight="1" x14ac:dyDescent="0.25">
      <c r="A4" s="9">
        <f>ROW(A4) - ROW($A$1)</f>
        <v>3</v>
      </c>
      <c r="B4" s="34" t="s">
        <v>17</v>
      </c>
      <c r="C4" s="33" t="s">
        <v>23</v>
      </c>
      <c r="D4" s="33" t="s">
        <v>28</v>
      </c>
      <c r="E4" s="10"/>
      <c r="F4" s="10" t="s">
        <v>33</v>
      </c>
      <c r="G4" s="35"/>
      <c r="H4" s="10"/>
      <c r="I4" s="10"/>
      <c r="J4" s="49"/>
      <c r="K4" s="10"/>
      <c r="L4" s="11"/>
      <c r="M4" s="50"/>
      <c r="N4" s="44">
        <v>1</v>
      </c>
      <c r="O4" s="11">
        <v>1</v>
      </c>
      <c r="P4" s="47"/>
      <c r="Q4" s="51">
        <f>ROUNDUP(P4*N4,0)</f>
        <v>0</v>
      </c>
      <c r="R4" s="31"/>
      <c r="S4" s="31">
        <f>R4*Q4</f>
        <v>0</v>
      </c>
      <c r="T4" s="52">
        <f>ROW(T4) - ROW($A$1)</f>
        <v>3</v>
      </c>
    </row>
    <row r="5" spans="1:20" ht="24.75" customHeight="1" x14ac:dyDescent="0.25">
      <c r="A5" s="9">
        <f t="shared" si="0"/>
        <v>4</v>
      </c>
      <c r="B5" s="34" t="s">
        <v>18</v>
      </c>
      <c r="C5" s="33" t="s">
        <v>24</v>
      </c>
      <c r="D5" s="33" t="s">
        <v>29</v>
      </c>
      <c r="E5" s="10"/>
      <c r="F5" s="10" t="s">
        <v>35</v>
      </c>
      <c r="G5" s="35"/>
      <c r="H5" s="10"/>
      <c r="I5" s="10"/>
      <c r="J5" s="49"/>
      <c r="K5" s="10"/>
      <c r="L5" s="11"/>
      <c r="M5" s="50"/>
      <c r="N5" s="44">
        <v>1</v>
      </c>
      <c r="O5" s="11">
        <v>1</v>
      </c>
      <c r="P5" s="47"/>
      <c r="Q5" s="51">
        <f t="shared" ref="Q5" si="4">ROUNDUP(P5*N5,0)</f>
        <v>0</v>
      </c>
      <c r="R5" s="31"/>
      <c r="S5" s="31">
        <f t="shared" ref="S5" si="5">R5*Q5</f>
        <v>0</v>
      </c>
      <c r="T5" s="52">
        <f t="shared" si="3"/>
        <v>4</v>
      </c>
    </row>
    <row r="6" spans="1:20" ht="24.75" customHeight="1" x14ac:dyDescent="0.25">
      <c r="A6" s="9">
        <f>ROW(A6) - ROW($A$1)</f>
        <v>5</v>
      </c>
      <c r="B6" s="34" t="s">
        <v>19</v>
      </c>
      <c r="C6" s="33" t="s">
        <v>25</v>
      </c>
      <c r="D6" s="33" t="s">
        <v>30</v>
      </c>
      <c r="E6" s="10"/>
      <c r="F6" s="10" t="s">
        <v>33</v>
      </c>
      <c r="G6" s="35"/>
      <c r="H6" s="10"/>
      <c r="I6" s="10"/>
      <c r="J6" s="49"/>
      <c r="K6" s="10"/>
      <c r="L6" s="11"/>
      <c r="M6" s="50"/>
      <c r="N6" s="44">
        <v>1</v>
      </c>
      <c r="O6" s="11">
        <v>1</v>
      </c>
      <c r="P6" s="47"/>
      <c r="Q6" s="51">
        <f>ROUNDUP(P6*N6,0)</f>
        <v>0</v>
      </c>
      <c r="R6" s="31"/>
      <c r="S6" s="31">
        <f>R6*Q6</f>
        <v>0</v>
      </c>
      <c r="T6" s="52">
        <f>ROW(T6) - ROW($A$1)</f>
        <v>5</v>
      </c>
    </row>
    <row r="7" spans="1:20" ht="6.75" customHeight="1" thickBot="1" x14ac:dyDescent="0.3">
      <c r="A7" s="18"/>
      <c r="B7" s="19"/>
      <c r="C7" s="20"/>
      <c r="D7" s="20"/>
      <c r="E7" s="20"/>
      <c r="F7" s="20"/>
      <c r="G7" s="19"/>
      <c r="H7" s="20"/>
      <c r="I7" s="20"/>
      <c r="J7" s="24"/>
      <c r="K7" s="20"/>
      <c r="L7" s="21"/>
      <c r="M7" s="26"/>
      <c r="N7" s="26"/>
      <c r="O7" s="22"/>
      <c r="P7" s="28"/>
      <c r="Q7" s="28"/>
      <c r="R7" s="21"/>
      <c r="S7" s="21"/>
    </row>
    <row r="8" spans="1:20" ht="21.75" customHeight="1" thickTop="1" thickBot="1" x14ac:dyDescent="0.3">
      <c r="A8" s="12" t="s">
        <v>2</v>
      </c>
      <c r="B8" s="13"/>
      <c r="C8" s="54" t="s">
        <v>10</v>
      </c>
      <c r="E8" s="17"/>
      <c r="F8" s="23" t="s">
        <v>3</v>
      </c>
      <c r="G8" s="55" t="s">
        <v>11</v>
      </c>
      <c r="H8" s="54" t="s">
        <v>12</v>
      </c>
      <c r="I8" s="17"/>
      <c r="K8" s="14" t="s">
        <v>1</v>
      </c>
      <c r="L8" s="15"/>
      <c r="M8" s="36">
        <f ca="1">NOW()</f>
        <v>42710.686110648145</v>
      </c>
      <c r="N8" s="42"/>
      <c r="O8" s="16"/>
      <c r="P8" s="29"/>
      <c r="Q8" s="29"/>
      <c r="R8" s="37" t="s">
        <v>5</v>
      </c>
      <c r="S8" s="38">
        <f>SUM(S2:S6)</f>
        <v>0</v>
      </c>
      <c r="T8" s="46" t="e">
        <f>(SUM(S2:S6))/P9</f>
        <v>#VALUE!</v>
      </c>
    </row>
    <row r="9" spans="1:20" ht="16.5" customHeight="1" thickTop="1" thickBot="1" x14ac:dyDescent="0.35">
      <c r="M9" s="23" t="s">
        <v>4</v>
      </c>
      <c r="N9" s="43"/>
      <c r="O9" s="32"/>
      <c r="P9" s="56" t="s">
        <v>13</v>
      </c>
      <c r="Q9" s="41"/>
      <c r="R9" s="39"/>
      <c r="S9" s="40" t="s">
        <v>6</v>
      </c>
      <c r="T9" s="45" t="s">
        <v>9</v>
      </c>
    </row>
    <row r="10" spans="1:20" ht="19.5" thickTop="1" x14ac:dyDescent="0.3">
      <c r="P10" s="53"/>
    </row>
  </sheetData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technician</dc:creator>
  <cp:lastModifiedBy>technician</cp:lastModifiedBy>
  <cp:lastPrinted>2015-10-19T13:21:42Z</cp:lastPrinted>
  <dcterms:created xsi:type="dcterms:W3CDTF">2014-12-04T09:48:08Z</dcterms:created>
  <dcterms:modified xsi:type="dcterms:W3CDTF">2016-12-06T16:27:59Z</dcterms:modified>
</cp:coreProperties>
</file>