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gramming\UTEM\mdd\notebooks\PI_data\"/>
    </mc:Choice>
  </mc:AlternateContent>
  <bookViews>
    <workbookView xWindow="0" yWindow="0" windowWidth="10680" windowHeight="6090" activeTab="1"/>
  </bookViews>
  <sheets>
    <sheet name="maximos raw" sheetId="1" r:id="rId1"/>
    <sheet name="maximos resumen" sheetId="2" r:id="rId2"/>
    <sheet name="maximos + ponderacion" sheetId="5" r:id="rId3"/>
    <sheet name="ponderaciones" sheetId="4" r:id="rId4"/>
  </sheets>
  <calcPr calcId="162913"/>
</workbook>
</file>

<file path=xl/calcChain.xml><?xml version="1.0" encoding="utf-8"?>
<calcChain xmlns="http://schemas.openxmlformats.org/spreadsheetml/2006/main">
  <c r="U74" i="5" l="1"/>
  <c r="T74" i="5"/>
  <c r="U73" i="5"/>
  <c r="T73" i="5"/>
  <c r="U72" i="5"/>
  <c r="T72" i="5"/>
  <c r="U71" i="5"/>
  <c r="T71" i="5"/>
  <c r="U56" i="5"/>
  <c r="T56" i="5"/>
  <c r="U55" i="5"/>
  <c r="T55" i="5"/>
  <c r="U54" i="5"/>
  <c r="T54" i="5"/>
  <c r="U53" i="5"/>
  <c r="T53" i="5"/>
  <c r="U40" i="5"/>
  <c r="T40" i="5"/>
  <c r="U39" i="5"/>
  <c r="T39" i="5"/>
  <c r="U38" i="5"/>
  <c r="T38" i="5"/>
  <c r="U37" i="5"/>
  <c r="T37" i="5"/>
  <c r="U23" i="5"/>
  <c r="T23" i="5"/>
  <c r="U22" i="5"/>
  <c r="T22" i="5"/>
  <c r="U21" i="5"/>
  <c r="T21" i="5"/>
  <c r="U20" i="5"/>
  <c r="T20" i="5"/>
  <c r="U6" i="5"/>
  <c r="T6" i="5"/>
  <c r="U5" i="5"/>
  <c r="T5" i="5"/>
  <c r="U4" i="5"/>
  <c r="T4" i="5"/>
  <c r="U3" i="5"/>
  <c r="T3" i="5"/>
  <c r="O3" i="5"/>
  <c r="P3" i="5"/>
  <c r="O4" i="5"/>
  <c r="P4" i="5"/>
  <c r="O5" i="5"/>
  <c r="P5" i="5"/>
  <c r="O6" i="5"/>
  <c r="P6" i="5"/>
  <c r="O7" i="5"/>
  <c r="P7" i="5"/>
  <c r="O8" i="5"/>
  <c r="P8" i="5"/>
  <c r="O9" i="5"/>
  <c r="P9" i="5"/>
  <c r="O10" i="5"/>
  <c r="P10" i="5"/>
  <c r="O11" i="5"/>
  <c r="P11" i="5"/>
  <c r="O12" i="5"/>
  <c r="P12" i="5"/>
  <c r="O13" i="5"/>
  <c r="P13" i="5"/>
  <c r="O14" i="5"/>
  <c r="P14" i="5"/>
  <c r="O15" i="5"/>
  <c r="P15" i="5"/>
  <c r="O16" i="5"/>
  <c r="P16" i="5"/>
  <c r="O17" i="5"/>
  <c r="P17" i="5"/>
  <c r="O18" i="5"/>
  <c r="P18" i="5"/>
  <c r="O19" i="5"/>
  <c r="P19" i="5"/>
  <c r="O20" i="5"/>
  <c r="P20" i="5"/>
  <c r="O21" i="5"/>
  <c r="P21" i="5"/>
  <c r="O22" i="5"/>
  <c r="P22" i="5"/>
  <c r="O23" i="5"/>
  <c r="P23" i="5"/>
  <c r="O24" i="5"/>
  <c r="P24" i="5"/>
  <c r="O25" i="5"/>
  <c r="P25" i="5"/>
  <c r="O26" i="5"/>
  <c r="P26" i="5"/>
  <c r="O27" i="5"/>
  <c r="P27" i="5"/>
  <c r="O28" i="5"/>
  <c r="P28" i="5"/>
  <c r="O29" i="5"/>
  <c r="P29" i="5"/>
  <c r="O30" i="5"/>
  <c r="P30" i="5"/>
  <c r="O31" i="5"/>
  <c r="P31" i="5"/>
  <c r="O32" i="5"/>
  <c r="P32" i="5"/>
  <c r="O33" i="5"/>
  <c r="P33" i="5"/>
  <c r="O34" i="5"/>
  <c r="P34" i="5"/>
  <c r="O35" i="5"/>
  <c r="P35" i="5"/>
  <c r="O36" i="5"/>
  <c r="P36" i="5"/>
  <c r="O37" i="5"/>
  <c r="P37" i="5"/>
  <c r="O38" i="5"/>
  <c r="P38" i="5"/>
  <c r="O39" i="5"/>
  <c r="P39" i="5"/>
  <c r="O40" i="5"/>
  <c r="P40" i="5"/>
  <c r="O41" i="5"/>
  <c r="P41" i="5"/>
  <c r="O42" i="5"/>
  <c r="P42" i="5"/>
  <c r="O43" i="5"/>
  <c r="P43" i="5"/>
  <c r="O44" i="5"/>
  <c r="P44" i="5"/>
  <c r="O45" i="5"/>
  <c r="P45" i="5"/>
  <c r="O46" i="5"/>
  <c r="P46" i="5"/>
  <c r="O47" i="5"/>
  <c r="P47" i="5"/>
  <c r="O48" i="5"/>
  <c r="P48" i="5"/>
  <c r="O49" i="5"/>
  <c r="P49" i="5"/>
  <c r="O50" i="5"/>
  <c r="P50" i="5"/>
  <c r="O51" i="5"/>
  <c r="P51" i="5"/>
  <c r="O52" i="5"/>
  <c r="P52" i="5"/>
  <c r="O53" i="5"/>
  <c r="P53" i="5"/>
  <c r="O54" i="5"/>
  <c r="P54" i="5"/>
  <c r="O55" i="5"/>
  <c r="P55" i="5"/>
  <c r="O56" i="5"/>
  <c r="P56" i="5"/>
  <c r="O57" i="5"/>
  <c r="P57" i="5"/>
  <c r="O58" i="5"/>
  <c r="P58" i="5"/>
  <c r="O59" i="5"/>
  <c r="P59" i="5"/>
  <c r="O60" i="5"/>
  <c r="P60" i="5"/>
  <c r="O61" i="5"/>
  <c r="P61" i="5"/>
  <c r="O62" i="5"/>
  <c r="P62" i="5"/>
  <c r="O63" i="5"/>
  <c r="P63" i="5"/>
  <c r="O64" i="5"/>
  <c r="P64" i="5"/>
  <c r="O65" i="5"/>
  <c r="P65" i="5"/>
  <c r="O66" i="5"/>
  <c r="P66" i="5"/>
  <c r="O67" i="5"/>
  <c r="P67" i="5"/>
  <c r="O68" i="5"/>
  <c r="P68" i="5"/>
  <c r="O69" i="5"/>
  <c r="P69" i="5"/>
  <c r="O70" i="5"/>
  <c r="P70" i="5"/>
  <c r="O71" i="5"/>
  <c r="P71" i="5"/>
  <c r="O72" i="5"/>
  <c r="P72" i="5"/>
  <c r="O73" i="5"/>
  <c r="P73" i="5"/>
  <c r="O74" i="5"/>
  <c r="P74" i="5"/>
  <c r="O75" i="5"/>
  <c r="P75" i="5"/>
  <c r="O76" i="5"/>
  <c r="P76" i="5"/>
  <c r="O77" i="5"/>
  <c r="P77" i="5"/>
  <c r="O78" i="5"/>
  <c r="P78" i="5"/>
  <c r="O79" i="5"/>
  <c r="P79" i="5"/>
  <c r="O80" i="5"/>
  <c r="P80" i="5"/>
  <c r="O81" i="5"/>
  <c r="P81" i="5"/>
  <c r="O82" i="5"/>
  <c r="P82" i="5"/>
  <c r="O83" i="5"/>
  <c r="P83" i="5"/>
  <c r="O84" i="5"/>
  <c r="P84" i="5"/>
  <c r="O85" i="5"/>
  <c r="P85" i="5"/>
  <c r="O86" i="5"/>
  <c r="P86" i="5"/>
  <c r="O87" i="5"/>
  <c r="P87" i="5"/>
  <c r="M8" i="5"/>
  <c r="N8" i="5"/>
  <c r="M9" i="5"/>
  <c r="N9" i="5"/>
  <c r="M10" i="5"/>
  <c r="N10" i="5"/>
  <c r="M11" i="5"/>
  <c r="N11" i="5"/>
  <c r="M12" i="5"/>
  <c r="N12" i="5"/>
  <c r="M13" i="5"/>
  <c r="N13" i="5"/>
  <c r="M14" i="5"/>
  <c r="N14" i="5"/>
  <c r="M15" i="5"/>
  <c r="N15" i="5"/>
  <c r="M16" i="5"/>
  <c r="N16" i="5"/>
  <c r="M17" i="5"/>
  <c r="N17" i="5"/>
  <c r="M18" i="5"/>
  <c r="N18" i="5"/>
  <c r="M19" i="5"/>
  <c r="N19" i="5"/>
  <c r="M20" i="5"/>
  <c r="N20" i="5"/>
  <c r="M21" i="5"/>
  <c r="N21" i="5"/>
  <c r="M22" i="5"/>
  <c r="N22" i="5"/>
  <c r="M23" i="5"/>
  <c r="N23" i="5"/>
  <c r="M24" i="5"/>
  <c r="N24" i="5"/>
  <c r="M25" i="5"/>
  <c r="N25" i="5"/>
  <c r="M26" i="5"/>
  <c r="N26" i="5"/>
  <c r="M27" i="5"/>
  <c r="N27" i="5"/>
  <c r="M28" i="5"/>
  <c r="N28" i="5"/>
  <c r="M29" i="5"/>
  <c r="N29" i="5"/>
  <c r="M30" i="5"/>
  <c r="N30" i="5"/>
  <c r="M31" i="5"/>
  <c r="N31" i="5"/>
  <c r="M32" i="5"/>
  <c r="N32" i="5"/>
  <c r="M33" i="5"/>
  <c r="N33" i="5"/>
  <c r="M34" i="5"/>
  <c r="N34" i="5"/>
  <c r="M35" i="5"/>
  <c r="N35" i="5"/>
  <c r="M36" i="5"/>
  <c r="N36" i="5"/>
  <c r="M37" i="5"/>
  <c r="N37" i="5"/>
  <c r="M38" i="5"/>
  <c r="N38" i="5"/>
  <c r="M39" i="5"/>
  <c r="N39" i="5"/>
  <c r="M40" i="5"/>
  <c r="N40" i="5"/>
  <c r="M41" i="5"/>
  <c r="N41" i="5"/>
  <c r="M42" i="5"/>
  <c r="N42" i="5"/>
  <c r="M43" i="5"/>
  <c r="N43" i="5"/>
  <c r="M44" i="5"/>
  <c r="N44" i="5"/>
  <c r="M45" i="5"/>
  <c r="N45" i="5"/>
  <c r="M46" i="5"/>
  <c r="N46" i="5"/>
  <c r="M47" i="5"/>
  <c r="N47" i="5"/>
  <c r="M48" i="5"/>
  <c r="N48" i="5"/>
  <c r="M49" i="5"/>
  <c r="N49" i="5"/>
  <c r="M50" i="5"/>
  <c r="N50" i="5"/>
  <c r="M51" i="5"/>
  <c r="N51" i="5"/>
  <c r="M52" i="5"/>
  <c r="N52" i="5"/>
  <c r="M53" i="5"/>
  <c r="N53" i="5"/>
  <c r="M54" i="5"/>
  <c r="N54" i="5"/>
  <c r="M55" i="5"/>
  <c r="N55" i="5"/>
  <c r="M56" i="5"/>
  <c r="N56" i="5"/>
  <c r="M57" i="5"/>
  <c r="N57" i="5"/>
  <c r="M58" i="5"/>
  <c r="N58" i="5"/>
  <c r="M59" i="5"/>
  <c r="N59" i="5"/>
  <c r="M60" i="5"/>
  <c r="N60" i="5"/>
  <c r="M61" i="5"/>
  <c r="N61" i="5"/>
  <c r="M62" i="5"/>
  <c r="N62" i="5"/>
  <c r="M63" i="5"/>
  <c r="N63" i="5"/>
  <c r="M64" i="5"/>
  <c r="N64" i="5"/>
  <c r="M65" i="5"/>
  <c r="N65" i="5"/>
  <c r="M66" i="5"/>
  <c r="N66" i="5"/>
  <c r="M67" i="5"/>
  <c r="N67" i="5"/>
  <c r="M68" i="5"/>
  <c r="N68" i="5"/>
  <c r="M69" i="5"/>
  <c r="N69" i="5"/>
  <c r="M70" i="5"/>
  <c r="N70" i="5"/>
  <c r="M71" i="5"/>
  <c r="N71" i="5"/>
  <c r="M72" i="5"/>
  <c r="N72" i="5"/>
  <c r="M73" i="5"/>
  <c r="N73" i="5"/>
  <c r="M74" i="5"/>
  <c r="N74" i="5"/>
  <c r="M75" i="5"/>
  <c r="N75" i="5"/>
  <c r="M76" i="5"/>
  <c r="N76" i="5"/>
  <c r="M77" i="5"/>
  <c r="N77" i="5"/>
  <c r="M78" i="5"/>
  <c r="N78" i="5"/>
  <c r="M79" i="5"/>
  <c r="N79" i="5"/>
  <c r="M80" i="5"/>
  <c r="N80" i="5"/>
  <c r="M81" i="5"/>
  <c r="N81" i="5"/>
  <c r="M82" i="5"/>
  <c r="N82" i="5"/>
  <c r="M83" i="5"/>
  <c r="N83" i="5"/>
  <c r="M84" i="5"/>
  <c r="N84" i="5"/>
  <c r="M85" i="5"/>
  <c r="N85" i="5"/>
  <c r="M86" i="5"/>
  <c r="N86" i="5"/>
  <c r="M87" i="5"/>
  <c r="N87" i="5"/>
  <c r="M3" i="5"/>
  <c r="N3" i="5"/>
  <c r="M4" i="5"/>
  <c r="N4" i="5"/>
  <c r="M5" i="5"/>
  <c r="N5" i="5"/>
  <c r="M6" i="5"/>
  <c r="N6" i="5"/>
  <c r="N7" i="5"/>
  <c r="M7" i="5"/>
  <c r="L87" i="5"/>
  <c r="K87" i="5"/>
  <c r="L86" i="5"/>
  <c r="K86" i="5"/>
  <c r="L85" i="5"/>
  <c r="K85" i="5"/>
  <c r="L84" i="5"/>
  <c r="K84" i="5"/>
  <c r="L83" i="5"/>
  <c r="K83" i="5"/>
  <c r="L82" i="5"/>
  <c r="K82" i="5"/>
  <c r="L81" i="5"/>
  <c r="K81" i="5"/>
  <c r="L80" i="5"/>
  <c r="K80" i="5"/>
  <c r="L79" i="5"/>
  <c r="K79" i="5"/>
  <c r="L78" i="5"/>
  <c r="K78" i="5"/>
  <c r="L77" i="5"/>
  <c r="K77" i="5"/>
  <c r="L76" i="5"/>
  <c r="K76" i="5"/>
  <c r="L75" i="5"/>
  <c r="K75" i="5"/>
  <c r="L74" i="5"/>
  <c r="K74" i="5"/>
  <c r="L73" i="5"/>
  <c r="K73" i="5"/>
  <c r="L72" i="5"/>
  <c r="K72" i="5"/>
  <c r="L71" i="5"/>
  <c r="K71" i="5"/>
  <c r="L70" i="5"/>
  <c r="K70" i="5"/>
  <c r="L69" i="5"/>
  <c r="K69" i="5"/>
  <c r="L68" i="5"/>
  <c r="K68" i="5"/>
  <c r="L67" i="5"/>
  <c r="K67" i="5"/>
  <c r="L66" i="5"/>
  <c r="K66" i="5"/>
  <c r="L65" i="5"/>
  <c r="K65" i="5"/>
  <c r="L64" i="5"/>
  <c r="K64" i="5"/>
  <c r="L63" i="5"/>
  <c r="K63" i="5"/>
  <c r="L62" i="5"/>
  <c r="K62" i="5"/>
  <c r="L61" i="5"/>
  <c r="K61" i="5"/>
  <c r="L60" i="5"/>
  <c r="K60" i="5"/>
  <c r="L59" i="5"/>
  <c r="K59" i="5"/>
  <c r="L58" i="5"/>
  <c r="K58" i="5"/>
  <c r="L57" i="5"/>
  <c r="K57" i="5"/>
  <c r="L56" i="5"/>
  <c r="K56" i="5"/>
  <c r="L55" i="5"/>
  <c r="K55" i="5"/>
  <c r="L54" i="5"/>
  <c r="K54" i="5"/>
  <c r="L53" i="5"/>
  <c r="K53" i="5"/>
  <c r="L52" i="5"/>
  <c r="K52" i="5"/>
  <c r="L51" i="5"/>
  <c r="K51" i="5"/>
  <c r="L50" i="5"/>
  <c r="K50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J87" i="5"/>
  <c r="I87" i="5"/>
  <c r="J86" i="5"/>
  <c r="I86" i="5"/>
  <c r="J85" i="5"/>
  <c r="I85" i="5"/>
  <c r="J84" i="5"/>
  <c r="I84" i="5"/>
  <c r="J83" i="5"/>
  <c r="I83" i="5"/>
  <c r="J82" i="5"/>
  <c r="I82" i="5"/>
  <c r="J81" i="5"/>
  <c r="I81" i="5"/>
  <c r="J80" i="5"/>
  <c r="I80" i="5"/>
  <c r="J79" i="5"/>
  <c r="I79" i="5"/>
  <c r="J78" i="5"/>
  <c r="I78" i="5"/>
  <c r="J77" i="5"/>
  <c r="I77" i="5"/>
  <c r="J76" i="5"/>
  <c r="I76" i="5"/>
  <c r="J75" i="5"/>
  <c r="I75" i="5"/>
  <c r="J74" i="5"/>
  <c r="I74" i="5"/>
  <c r="J73" i="5"/>
  <c r="I73" i="5"/>
  <c r="J72" i="5"/>
  <c r="I72" i="5"/>
  <c r="J71" i="5"/>
  <c r="I71" i="5"/>
  <c r="J70" i="5"/>
  <c r="I70" i="5"/>
  <c r="J69" i="5"/>
  <c r="I69" i="5"/>
  <c r="J68" i="5"/>
  <c r="I68" i="5"/>
  <c r="J67" i="5"/>
  <c r="I67" i="5"/>
  <c r="J66" i="5"/>
  <c r="I66" i="5"/>
  <c r="J65" i="5"/>
  <c r="I65" i="5"/>
  <c r="J64" i="5"/>
  <c r="I64" i="5"/>
  <c r="J63" i="5"/>
  <c r="I63" i="5"/>
  <c r="J62" i="5"/>
  <c r="I62" i="5"/>
  <c r="J61" i="5"/>
  <c r="I61" i="5"/>
  <c r="J60" i="5"/>
  <c r="I60" i="5"/>
  <c r="J59" i="5"/>
  <c r="I59" i="5"/>
  <c r="J58" i="5"/>
  <c r="I58" i="5"/>
  <c r="J57" i="5"/>
  <c r="I57" i="5"/>
  <c r="J56" i="5"/>
  <c r="I56" i="5"/>
  <c r="J55" i="5"/>
  <c r="I55" i="5"/>
  <c r="J54" i="5"/>
  <c r="I54" i="5"/>
  <c r="J53" i="5"/>
  <c r="I53" i="5"/>
  <c r="J52" i="5"/>
  <c r="I52" i="5"/>
  <c r="J51" i="5"/>
  <c r="I51" i="5"/>
  <c r="J50" i="5"/>
  <c r="I50" i="5"/>
  <c r="J49" i="5"/>
  <c r="I49" i="5"/>
  <c r="J48" i="5"/>
  <c r="I48" i="5"/>
  <c r="J47" i="5"/>
  <c r="I47" i="5"/>
  <c r="J46" i="5"/>
  <c r="I46" i="5"/>
  <c r="J45" i="5"/>
  <c r="I45" i="5"/>
  <c r="J44" i="5"/>
  <c r="I44" i="5"/>
  <c r="J43" i="5"/>
  <c r="I43" i="5"/>
  <c r="J42" i="5"/>
  <c r="I42" i="5"/>
  <c r="J41" i="5"/>
  <c r="I41" i="5"/>
  <c r="J40" i="5"/>
  <c r="I40" i="5"/>
  <c r="J39" i="5"/>
  <c r="I39" i="5"/>
  <c r="J38" i="5"/>
  <c r="I38" i="5"/>
  <c r="J37" i="5"/>
  <c r="I37" i="5"/>
  <c r="J36" i="5"/>
  <c r="I36" i="5"/>
  <c r="J35" i="5"/>
  <c r="I35" i="5"/>
  <c r="J34" i="5"/>
  <c r="I34" i="5"/>
  <c r="J33" i="5"/>
  <c r="I33" i="5"/>
  <c r="J32" i="5"/>
  <c r="I32" i="5"/>
  <c r="J31" i="5"/>
  <c r="I31" i="5"/>
  <c r="J30" i="5"/>
  <c r="I30" i="5"/>
  <c r="J29" i="5"/>
  <c r="I29" i="5"/>
  <c r="J28" i="5"/>
  <c r="I28" i="5"/>
  <c r="J27" i="5"/>
  <c r="I27" i="5"/>
  <c r="J26" i="5"/>
  <c r="I26" i="5"/>
  <c r="J25" i="5"/>
  <c r="I25" i="5"/>
  <c r="J24" i="5"/>
  <c r="I24" i="5"/>
  <c r="J23" i="5"/>
  <c r="I23" i="5"/>
  <c r="J22" i="5"/>
  <c r="I22" i="5"/>
  <c r="J21" i="5"/>
  <c r="I21" i="5"/>
  <c r="J20" i="5"/>
  <c r="I20" i="5"/>
  <c r="J3" i="5"/>
  <c r="I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S13" i="4"/>
</calcChain>
</file>

<file path=xl/sharedStrings.xml><?xml version="1.0" encoding="utf-8"?>
<sst xmlns="http://schemas.openxmlformats.org/spreadsheetml/2006/main" count="648" uniqueCount="81">
  <si>
    <t>n_datos</t>
  </si>
  <si>
    <t>fuente</t>
  </si>
  <si>
    <t>factor</t>
  </si>
  <si>
    <t>outlierCount</t>
  </si>
  <si>
    <t>outlier%</t>
  </si>
  <si>
    <t>maxIQR</t>
  </si>
  <si>
    <t>maximo</t>
  </si>
  <si>
    <t>emol1</t>
  </si>
  <si>
    <t>asertividad</t>
  </si>
  <si>
    <t>autoconciencia emocional</t>
  </si>
  <si>
    <t>autoestima</t>
  </si>
  <si>
    <t>empatía</t>
  </si>
  <si>
    <t>influencia</t>
  </si>
  <si>
    <t>liderazgo</t>
  </si>
  <si>
    <t>optimismo</t>
  </si>
  <si>
    <t>relación social</t>
  </si>
  <si>
    <t>colaboración y cooperación</t>
  </si>
  <si>
    <t>comprensión organizativa</t>
  </si>
  <si>
    <t>conciencia crítica</t>
  </si>
  <si>
    <t>desarrollo de las relaciones</t>
  </si>
  <si>
    <t>tolerancia a la frustración</t>
  </si>
  <si>
    <t>manejo de conflictos</t>
  </si>
  <si>
    <t>motivación de logro</t>
  </si>
  <si>
    <t>percepción y comprensión emocional</t>
  </si>
  <si>
    <t>violencia</t>
  </si>
  <si>
    <t>emol2</t>
  </si>
  <si>
    <t>reddit1</t>
  </si>
  <si>
    <t>reddit2</t>
  </si>
  <si>
    <t>youtube1</t>
  </si>
  <si>
    <t>youtube2</t>
  </si>
  <si>
    <t>twitter1</t>
  </si>
  <si>
    <t>twitter2</t>
  </si>
  <si>
    <t>telegram1</t>
  </si>
  <si>
    <t>telegram2</t>
  </si>
  <si>
    <t>Fuente</t>
  </si>
  <si>
    <t>Máximo IQR</t>
  </si>
  <si>
    <t>CE</t>
  </si>
  <si>
    <t>CR</t>
  </si>
  <si>
    <t>IE</t>
  </si>
  <si>
    <t>Máximo empírico</t>
  </si>
  <si>
    <t>Final</t>
  </si>
  <si>
    <t>Mayúsculas</t>
  </si>
  <si>
    <t>No mayúsculas</t>
  </si>
  <si>
    <t>Emol</t>
  </si>
  <si>
    <t>Youtube</t>
  </si>
  <si>
    <t>Reddit</t>
  </si>
  <si>
    <t>Twitter</t>
  </si>
  <si>
    <t>Telegram</t>
  </si>
  <si>
    <t>Asertividad</t>
  </si>
  <si>
    <t>Autoconciencia Emocional</t>
  </si>
  <si>
    <t>Autoestima</t>
  </si>
  <si>
    <t>Colaboración y Cooperación</t>
  </si>
  <si>
    <t>Comprensión Organizativa</t>
  </si>
  <si>
    <t>Conciencia Crítica</t>
  </si>
  <si>
    <t>Desarrollo de las relaciones</t>
  </si>
  <si>
    <t>Empatía</t>
  </si>
  <si>
    <t>Influencia</t>
  </si>
  <si>
    <t>Liderazgo</t>
  </si>
  <si>
    <t>Manejo de conflictos</t>
  </si>
  <si>
    <t>Motivación de logro</t>
  </si>
  <si>
    <t>Optimismo</t>
  </si>
  <si>
    <t>Percepción y comprensión Emocional</t>
  </si>
  <si>
    <t>Relación Social</t>
  </si>
  <si>
    <t>Tolerancia a la frustración</t>
  </si>
  <si>
    <t>Violencia</t>
  </si>
  <si>
    <t>Polaridad Positiva</t>
  </si>
  <si>
    <t>Polaridad Negativa</t>
  </si>
  <si>
    <t>INDICE</t>
  </si>
  <si>
    <t>iqr</t>
  </si>
  <si>
    <t>max</t>
  </si>
  <si>
    <t>pol &gt; 0</t>
  </si>
  <si>
    <t>pol &lt; 0</t>
  </si>
  <si>
    <t xml:space="preserve">pol &lt; 0 </t>
  </si>
  <si>
    <t>mayus</t>
  </si>
  <si>
    <t>mayusc si pol &gt;0</t>
  </si>
  <si>
    <t>mayusc si pol &lt;0</t>
  </si>
  <si>
    <t>indice</t>
  </si>
  <si>
    <t>Criterio</t>
  </si>
  <si>
    <t>sumas</t>
  </si>
  <si>
    <t>pol &lt; 0 m</t>
  </si>
  <si>
    <t>pol &gt; 0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</si>
</sst>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double">
        <color indexed="64"/>
      </right>
      <top/>
      <bottom style="thin">
        <color auto="1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double">
        <color indexed="64"/>
      </right>
      <top style="thin">
        <color auto="1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/>
      <top/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4" fillId="0" borderId="0" xfId="0" applyFont="1" applyFill="1" applyBorder="1" applyAlignment="1">
      <alignment horizontal="center" vertical="top"/>
    </xf>
    <xf numFmtId="0" fontId="0" fillId="0" borderId="1" xfId="0" applyBorder="1"/>
    <xf numFmtId="0" fontId="0" fillId="0" borderId="9" xfId="0" applyBorder="1"/>
    <xf numFmtId="0" fontId="0" fillId="0" borderId="8" xfId="0" applyBorder="1"/>
    <xf numFmtId="0" fontId="0" fillId="0" borderId="12" xfId="0" applyBorder="1"/>
    <xf numFmtId="0" fontId="0" fillId="0" borderId="10" xfId="0" applyBorder="1"/>
    <xf numFmtId="0" fontId="0" fillId="0" borderId="11" xfId="0" applyBorder="1"/>
    <xf numFmtId="0" fontId="0" fillId="0" borderId="16" xfId="0" applyBorder="1"/>
    <xf numFmtId="0" fontId="0" fillId="0" borderId="14" xfId="0" applyBorder="1"/>
    <xf numFmtId="0" fontId="0" fillId="0" borderId="15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3" fillId="0" borderId="0" xfId="0" applyFont="1" applyFill="1" applyBorder="1" applyAlignment="1">
      <alignment horizontal="center" vertical="center" wrapText="1"/>
    </xf>
    <xf numFmtId="0" fontId="3" fillId="0" borderId="27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26" xfId="0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29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0" fillId="0" borderId="0" xfId="0" applyBorder="1"/>
    <xf numFmtId="0" fontId="4" fillId="0" borderId="32" xfId="0" applyFont="1" applyFill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Border="1" applyAlignment="1"/>
    <xf numFmtId="0" fontId="2" fillId="0" borderId="0" xfId="0" applyFont="1" applyBorder="1" applyAlignment="1"/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/>
    </xf>
    <xf numFmtId="0" fontId="5" fillId="0" borderId="33" xfId="0" applyFont="1" applyBorder="1" applyAlignment="1">
      <alignment horizontal="center"/>
    </xf>
    <xf numFmtId="0" fontId="4" fillId="0" borderId="0" xfId="0" applyFont="1" applyFill="1" applyBorder="1" applyAlignment="1">
      <alignment vertical="top"/>
    </xf>
    <xf numFmtId="0" fontId="2" fillId="0" borderId="37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34" xfId="0" applyBorder="1"/>
    <xf numFmtId="0" fontId="0" fillId="0" borderId="38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1"/>
  <sheetViews>
    <sheetView workbookViewId="0">
      <selection activeCell="J23" sqref="J23"/>
    </sheetView>
  </sheetViews>
  <sheetFormatPr defaultRowHeight="15" x14ac:dyDescent="0.25"/>
  <cols>
    <col min="4" max="4" width="34.5703125" customWidth="1"/>
  </cols>
  <sheetData>
    <row r="1" spans="1: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spans="1:8" x14ac:dyDescent="0.25">
      <c r="A2" s="1">
        <v>0</v>
      </c>
      <c r="B2">
        <v>649</v>
      </c>
      <c r="C2" t="s">
        <v>7</v>
      </c>
      <c r="D2" t="s">
        <v>8</v>
      </c>
      <c r="E2">
        <v>30</v>
      </c>
      <c r="F2">
        <v>4.6224961479198773E-2</v>
      </c>
      <c r="G2">
        <v>1.345</v>
      </c>
      <c r="H2">
        <v>2.12</v>
      </c>
    </row>
    <row r="3" spans="1:8" x14ac:dyDescent="0.25">
      <c r="A3" s="1">
        <v>1</v>
      </c>
      <c r="B3">
        <v>649</v>
      </c>
      <c r="C3" t="s">
        <v>7</v>
      </c>
      <c r="D3" t="s">
        <v>9</v>
      </c>
      <c r="E3">
        <v>28</v>
      </c>
      <c r="F3">
        <v>4.3143297380585519E-2</v>
      </c>
      <c r="G3">
        <v>1.375</v>
      </c>
      <c r="H3">
        <v>2.54</v>
      </c>
    </row>
    <row r="4" spans="1:8" x14ac:dyDescent="0.25">
      <c r="A4" s="1">
        <v>2</v>
      </c>
      <c r="B4">
        <v>649</v>
      </c>
      <c r="C4" t="s">
        <v>7</v>
      </c>
      <c r="D4" t="s">
        <v>10</v>
      </c>
      <c r="E4">
        <v>20</v>
      </c>
      <c r="F4">
        <v>3.0816640986132508E-2</v>
      </c>
      <c r="G4">
        <v>2.395</v>
      </c>
      <c r="H4">
        <v>3.89</v>
      </c>
    </row>
    <row r="5" spans="1:8" x14ac:dyDescent="0.25">
      <c r="A5" s="1">
        <v>3</v>
      </c>
      <c r="B5">
        <v>649</v>
      </c>
      <c r="C5" t="s">
        <v>7</v>
      </c>
      <c r="D5" t="s">
        <v>11</v>
      </c>
      <c r="E5">
        <v>38</v>
      </c>
      <c r="F5">
        <v>5.8551617873651769E-2</v>
      </c>
      <c r="G5">
        <v>1.825</v>
      </c>
      <c r="H5">
        <v>3.38</v>
      </c>
    </row>
    <row r="6" spans="1:8" x14ac:dyDescent="0.25">
      <c r="A6" s="1">
        <v>4</v>
      </c>
      <c r="B6">
        <v>649</v>
      </c>
      <c r="C6" t="s">
        <v>7</v>
      </c>
      <c r="D6" t="s">
        <v>12</v>
      </c>
      <c r="E6">
        <v>21</v>
      </c>
      <c r="F6">
        <v>3.2357473035439142E-2</v>
      </c>
      <c r="G6">
        <v>3.6349999999999998</v>
      </c>
      <c r="H6">
        <v>5.72</v>
      </c>
    </row>
    <row r="7" spans="1:8" x14ac:dyDescent="0.25">
      <c r="A7" s="1">
        <v>5</v>
      </c>
      <c r="B7">
        <v>649</v>
      </c>
      <c r="C7" t="s">
        <v>7</v>
      </c>
      <c r="D7" t="s">
        <v>13</v>
      </c>
      <c r="E7">
        <v>19</v>
      </c>
      <c r="F7">
        <v>2.9275808936825881E-2</v>
      </c>
      <c r="G7">
        <v>1.7250000000000001</v>
      </c>
      <c r="H7">
        <v>3.33</v>
      </c>
    </row>
    <row r="8" spans="1:8" x14ac:dyDescent="0.25">
      <c r="A8" s="1">
        <v>6</v>
      </c>
      <c r="B8">
        <v>649</v>
      </c>
      <c r="C8" t="s">
        <v>7</v>
      </c>
      <c r="D8" t="s">
        <v>14</v>
      </c>
      <c r="E8">
        <v>39</v>
      </c>
      <c r="F8">
        <v>6.0092449922958403E-2</v>
      </c>
      <c r="G8">
        <v>1.26</v>
      </c>
      <c r="H8">
        <v>2.4</v>
      </c>
    </row>
    <row r="9" spans="1:8" x14ac:dyDescent="0.25">
      <c r="A9" s="1">
        <v>7</v>
      </c>
      <c r="B9">
        <v>649</v>
      </c>
      <c r="C9" t="s">
        <v>7</v>
      </c>
      <c r="D9" t="s">
        <v>15</v>
      </c>
      <c r="E9">
        <v>18</v>
      </c>
      <c r="F9">
        <v>2.7734976887519261E-2</v>
      </c>
      <c r="G9">
        <v>2.625</v>
      </c>
      <c r="H9">
        <v>3.74</v>
      </c>
    </row>
    <row r="10" spans="1:8" x14ac:dyDescent="0.25">
      <c r="A10" s="1">
        <v>8</v>
      </c>
      <c r="B10">
        <v>649</v>
      </c>
      <c r="C10" t="s">
        <v>7</v>
      </c>
      <c r="D10" t="s">
        <v>16</v>
      </c>
      <c r="E10">
        <v>12</v>
      </c>
      <c r="F10">
        <v>1.8489984591679508E-2</v>
      </c>
      <c r="G10">
        <v>1.45</v>
      </c>
      <c r="H10">
        <v>2.2400000000000002</v>
      </c>
    </row>
    <row r="11" spans="1:8" x14ac:dyDescent="0.25">
      <c r="A11" s="1">
        <v>9</v>
      </c>
      <c r="B11">
        <v>649</v>
      </c>
      <c r="C11" t="s">
        <v>7</v>
      </c>
      <c r="D11" t="s">
        <v>17</v>
      </c>
      <c r="E11">
        <v>17</v>
      </c>
      <c r="F11">
        <v>2.619414483821263E-2</v>
      </c>
      <c r="G11">
        <v>1.325</v>
      </c>
      <c r="H11">
        <v>2.2999999999999998</v>
      </c>
    </row>
    <row r="12" spans="1:8" x14ac:dyDescent="0.25">
      <c r="A12" s="1">
        <v>10</v>
      </c>
      <c r="B12">
        <v>649</v>
      </c>
      <c r="C12" t="s">
        <v>7</v>
      </c>
      <c r="D12" t="s">
        <v>18</v>
      </c>
      <c r="E12">
        <v>22</v>
      </c>
      <c r="F12">
        <v>3.3898305084745763E-2</v>
      </c>
      <c r="G12">
        <v>2.1349999999999998</v>
      </c>
      <c r="H12">
        <v>3.59</v>
      </c>
    </row>
    <row r="13" spans="1:8" x14ac:dyDescent="0.25">
      <c r="A13" s="1">
        <v>11</v>
      </c>
      <c r="B13">
        <v>649</v>
      </c>
      <c r="C13" t="s">
        <v>7</v>
      </c>
      <c r="D13" t="s">
        <v>19</v>
      </c>
      <c r="E13">
        <v>31</v>
      </c>
      <c r="F13">
        <v>4.7765793528505393E-2</v>
      </c>
      <c r="G13">
        <v>1.655</v>
      </c>
      <c r="H13">
        <v>3.19</v>
      </c>
    </row>
    <row r="14" spans="1:8" x14ac:dyDescent="0.25">
      <c r="A14" s="1">
        <v>12</v>
      </c>
      <c r="B14">
        <v>649</v>
      </c>
      <c r="C14" t="s">
        <v>7</v>
      </c>
      <c r="D14" t="s">
        <v>20</v>
      </c>
      <c r="E14">
        <v>22</v>
      </c>
      <c r="F14">
        <v>3.3898305084745763E-2</v>
      </c>
      <c r="G14">
        <v>1.5649999999999999</v>
      </c>
      <c r="H14">
        <v>2.88</v>
      </c>
    </row>
    <row r="15" spans="1:8" x14ac:dyDescent="0.25">
      <c r="A15" s="1">
        <v>13</v>
      </c>
      <c r="B15">
        <v>649</v>
      </c>
      <c r="C15" t="s">
        <v>7</v>
      </c>
      <c r="D15" t="s">
        <v>21</v>
      </c>
      <c r="E15">
        <v>21</v>
      </c>
      <c r="F15">
        <v>3.2357473035439142E-2</v>
      </c>
      <c r="G15">
        <v>2.0499999999999998</v>
      </c>
      <c r="H15">
        <v>3.12</v>
      </c>
    </row>
    <row r="16" spans="1:8" x14ac:dyDescent="0.25">
      <c r="A16" s="1">
        <v>14</v>
      </c>
      <c r="B16">
        <v>649</v>
      </c>
      <c r="C16" t="s">
        <v>7</v>
      </c>
      <c r="D16" t="s">
        <v>22</v>
      </c>
      <c r="E16">
        <v>62</v>
      </c>
      <c r="F16">
        <v>9.5531587057010786E-2</v>
      </c>
      <c r="G16">
        <v>1.36</v>
      </c>
      <c r="H16">
        <v>3.33</v>
      </c>
    </row>
    <row r="17" spans="1:8" x14ac:dyDescent="0.25">
      <c r="A17" s="1">
        <v>15</v>
      </c>
      <c r="B17">
        <v>649</v>
      </c>
      <c r="C17" t="s">
        <v>7</v>
      </c>
      <c r="D17" t="s">
        <v>23</v>
      </c>
      <c r="E17">
        <v>42</v>
      </c>
      <c r="F17">
        <v>6.4714946070878271E-2</v>
      </c>
      <c r="G17">
        <v>1.4850000000000001</v>
      </c>
      <c r="H17">
        <v>4.09</v>
      </c>
    </row>
    <row r="18" spans="1:8" x14ac:dyDescent="0.25">
      <c r="A18" s="1">
        <v>16</v>
      </c>
      <c r="B18">
        <v>649</v>
      </c>
      <c r="C18" t="s">
        <v>7</v>
      </c>
      <c r="D18" t="s">
        <v>24</v>
      </c>
      <c r="E18">
        <v>21</v>
      </c>
      <c r="F18">
        <v>3.2357473035439142E-2</v>
      </c>
      <c r="G18">
        <v>3.56</v>
      </c>
      <c r="H18">
        <v>6.21</v>
      </c>
    </row>
    <row r="19" spans="1:8" x14ac:dyDescent="0.25">
      <c r="A19" s="1">
        <v>0</v>
      </c>
      <c r="B19">
        <v>649</v>
      </c>
      <c r="C19" t="s">
        <v>25</v>
      </c>
      <c r="D19" t="s">
        <v>8</v>
      </c>
      <c r="E19">
        <v>12</v>
      </c>
      <c r="F19">
        <v>1.8489984591679508E-2</v>
      </c>
      <c r="G19">
        <v>0.3</v>
      </c>
      <c r="H19">
        <v>0.68</v>
      </c>
    </row>
    <row r="20" spans="1:8" x14ac:dyDescent="0.25">
      <c r="A20" s="1">
        <v>1</v>
      </c>
      <c r="B20">
        <v>649</v>
      </c>
      <c r="C20" t="s">
        <v>25</v>
      </c>
      <c r="D20" t="s">
        <v>9</v>
      </c>
      <c r="E20">
        <v>84</v>
      </c>
      <c r="F20">
        <v>0.12942989214175649</v>
      </c>
      <c r="G20">
        <v>0</v>
      </c>
      <c r="H20">
        <v>1.06</v>
      </c>
    </row>
    <row r="21" spans="1:8" x14ac:dyDescent="0.25">
      <c r="A21" s="1">
        <v>2</v>
      </c>
      <c r="B21">
        <v>649</v>
      </c>
      <c r="C21" t="s">
        <v>25</v>
      </c>
      <c r="D21" t="s">
        <v>10</v>
      </c>
      <c r="E21">
        <v>14</v>
      </c>
      <c r="F21">
        <v>2.1571648690292759E-2</v>
      </c>
      <c r="G21">
        <v>0.42499999999999999</v>
      </c>
      <c r="H21">
        <v>0.94</v>
      </c>
    </row>
    <row r="22" spans="1:8" x14ac:dyDescent="0.25">
      <c r="A22" s="1">
        <v>3</v>
      </c>
      <c r="B22">
        <v>649</v>
      </c>
      <c r="C22" t="s">
        <v>25</v>
      </c>
      <c r="D22" t="s">
        <v>11</v>
      </c>
      <c r="E22">
        <v>158</v>
      </c>
      <c r="F22">
        <v>0.24345146379044691</v>
      </c>
      <c r="G22">
        <v>0</v>
      </c>
      <c r="H22">
        <v>1.19</v>
      </c>
    </row>
    <row r="23" spans="1:8" x14ac:dyDescent="0.25">
      <c r="A23" s="1">
        <v>4</v>
      </c>
      <c r="B23">
        <v>649</v>
      </c>
      <c r="C23" t="s">
        <v>25</v>
      </c>
      <c r="D23" t="s">
        <v>12</v>
      </c>
      <c r="E23">
        <v>29</v>
      </c>
      <c r="F23">
        <v>4.4684129429892139E-2</v>
      </c>
      <c r="G23">
        <v>0.47499999999999998</v>
      </c>
      <c r="H23">
        <v>1.51</v>
      </c>
    </row>
    <row r="24" spans="1:8" x14ac:dyDescent="0.25">
      <c r="A24" s="1">
        <v>5</v>
      </c>
      <c r="B24">
        <v>649</v>
      </c>
      <c r="C24" t="s">
        <v>25</v>
      </c>
      <c r="D24" t="s">
        <v>13</v>
      </c>
      <c r="E24">
        <v>151</v>
      </c>
      <c r="F24">
        <v>0.2326656394453005</v>
      </c>
      <c r="G24">
        <v>0</v>
      </c>
      <c r="H24">
        <v>0.64</v>
      </c>
    </row>
    <row r="25" spans="1:8" x14ac:dyDescent="0.25">
      <c r="A25" s="1">
        <v>6</v>
      </c>
      <c r="B25">
        <v>649</v>
      </c>
      <c r="C25" t="s">
        <v>25</v>
      </c>
      <c r="D25" t="s">
        <v>14</v>
      </c>
      <c r="E25">
        <v>147</v>
      </c>
      <c r="F25">
        <v>0.22650231124807399</v>
      </c>
      <c r="G25">
        <v>0</v>
      </c>
      <c r="H25">
        <v>1.32</v>
      </c>
    </row>
    <row r="26" spans="1:8" x14ac:dyDescent="0.25">
      <c r="A26" s="1">
        <v>7</v>
      </c>
      <c r="B26">
        <v>649</v>
      </c>
      <c r="C26" t="s">
        <v>25</v>
      </c>
      <c r="D26" t="s">
        <v>15</v>
      </c>
      <c r="E26">
        <v>60</v>
      </c>
      <c r="F26">
        <v>9.2449922958397532E-2</v>
      </c>
      <c r="G26">
        <v>0.5</v>
      </c>
      <c r="H26">
        <v>1.35</v>
      </c>
    </row>
    <row r="27" spans="1:8" x14ac:dyDescent="0.25">
      <c r="A27" s="1">
        <v>8</v>
      </c>
      <c r="B27">
        <v>649</v>
      </c>
      <c r="C27" t="s">
        <v>25</v>
      </c>
      <c r="D27" t="s">
        <v>16</v>
      </c>
      <c r="E27">
        <v>22</v>
      </c>
      <c r="F27">
        <v>3.3898305084745763E-2</v>
      </c>
      <c r="G27">
        <v>0.375</v>
      </c>
      <c r="H27">
        <v>0.87</v>
      </c>
    </row>
    <row r="28" spans="1:8" x14ac:dyDescent="0.25">
      <c r="A28" s="1">
        <v>9</v>
      </c>
      <c r="B28">
        <v>649</v>
      </c>
      <c r="C28" t="s">
        <v>25</v>
      </c>
      <c r="D28" t="s">
        <v>17</v>
      </c>
      <c r="E28">
        <v>148</v>
      </c>
      <c r="F28">
        <v>0.2280431432973806</v>
      </c>
      <c r="G28">
        <v>0</v>
      </c>
      <c r="H28">
        <v>0.74</v>
      </c>
    </row>
    <row r="29" spans="1:8" x14ac:dyDescent="0.25">
      <c r="A29" s="1">
        <v>10</v>
      </c>
      <c r="B29">
        <v>649</v>
      </c>
      <c r="C29" t="s">
        <v>25</v>
      </c>
      <c r="D29" t="s">
        <v>18</v>
      </c>
      <c r="E29">
        <v>10</v>
      </c>
      <c r="F29">
        <v>1.5408320493066259E-2</v>
      </c>
      <c r="G29">
        <v>0.42499999999999999</v>
      </c>
      <c r="H29">
        <v>1.54</v>
      </c>
    </row>
    <row r="30" spans="1:8" x14ac:dyDescent="0.25">
      <c r="A30" s="1">
        <v>11</v>
      </c>
      <c r="B30">
        <v>649</v>
      </c>
      <c r="C30" t="s">
        <v>25</v>
      </c>
      <c r="D30" t="s">
        <v>19</v>
      </c>
      <c r="E30">
        <v>20</v>
      </c>
      <c r="F30">
        <v>3.0816640986132508E-2</v>
      </c>
      <c r="G30">
        <v>0.47499999999999998</v>
      </c>
      <c r="H30">
        <v>1.28</v>
      </c>
    </row>
    <row r="31" spans="1:8" x14ac:dyDescent="0.25">
      <c r="A31" s="1">
        <v>12</v>
      </c>
      <c r="B31">
        <v>649</v>
      </c>
      <c r="C31" t="s">
        <v>25</v>
      </c>
      <c r="D31" t="s">
        <v>20</v>
      </c>
      <c r="E31">
        <v>139</v>
      </c>
      <c r="F31">
        <v>0.21417565485362089</v>
      </c>
      <c r="G31">
        <v>0</v>
      </c>
      <c r="H31">
        <v>0.44</v>
      </c>
    </row>
    <row r="32" spans="1:8" x14ac:dyDescent="0.25">
      <c r="A32" s="1">
        <v>13</v>
      </c>
      <c r="B32">
        <v>649</v>
      </c>
      <c r="C32" t="s">
        <v>25</v>
      </c>
      <c r="D32" t="s">
        <v>21</v>
      </c>
      <c r="E32">
        <v>13</v>
      </c>
      <c r="F32">
        <v>2.0030816640986129E-2</v>
      </c>
      <c r="G32">
        <v>0.4</v>
      </c>
      <c r="H32">
        <v>0.64</v>
      </c>
    </row>
    <row r="33" spans="1:8" x14ac:dyDescent="0.25">
      <c r="A33" s="1">
        <v>14</v>
      </c>
      <c r="B33">
        <v>649</v>
      </c>
      <c r="C33" t="s">
        <v>25</v>
      </c>
      <c r="D33" t="s">
        <v>22</v>
      </c>
      <c r="E33">
        <v>19</v>
      </c>
      <c r="F33">
        <v>2.9275808936825881E-2</v>
      </c>
      <c r="G33">
        <v>0.52500000000000002</v>
      </c>
      <c r="H33">
        <v>1.03</v>
      </c>
    </row>
    <row r="34" spans="1:8" x14ac:dyDescent="0.25">
      <c r="A34" s="1">
        <v>15</v>
      </c>
      <c r="B34">
        <v>649</v>
      </c>
      <c r="C34" t="s">
        <v>25</v>
      </c>
      <c r="D34" t="s">
        <v>23</v>
      </c>
      <c r="E34">
        <v>49</v>
      </c>
      <c r="F34">
        <v>7.5500770416024654E-2</v>
      </c>
      <c r="G34">
        <v>0.4</v>
      </c>
      <c r="H34">
        <v>1.3</v>
      </c>
    </row>
    <row r="35" spans="1:8" x14ac:dyDescent="0.25">
      <c r="A35" s="1">
        <v>16</v>
      </c>
      <c r="B35">
        <v>649</v>
      </c>
      <c r="C35" t="s">
        <v>25</v>
      </c>
      <c r="D35" t="s">
        <v>24</v>
      </c>
      <c r="E35">
        <v>143</v>
      </c>
      <c r="F35">
        <v>0.22033898305084751</v>
      </c>
      <c r="G35">
        <v>0</v>
      </c>
      <c r="H35">
        <v>1.84</v>
      </c>
    </row>
    <row r="36" spans="1:8" x14ac:dyDescent="0.25">
      <c r="A36" s="1">
        <v>0</v>
      </c>
      <c r="B36">
        <v>363</v>
      </c>
      <c r="C36" t="s">
        <v>26</v>
      </c>
      <c r="D36" t="s">
        <v>8</v>
      </c>
      <c r="E36">
        <v>17</v>
      </c>
      <c r="F36">
        <v>4.6831955922865022E-2</v>
      </c>
      <c r="G36">
        <v>1.405</v>
      </c>
      <c r="H36">
        <v>2.2799999999999998</v>
      </c>
    </row>
    <row r="37" spans="1:8" x14ac:dyDescent="0.25">
      <c r="A37" s="1">
        <v>1</v>
      </c>
      <c r="B37">
        <v>363</v>
      </c>
      <c r="C37" t="s">
        <v>26</v>
      </c>
      <c r="D37" t="s">
        <v>9</v>
      </c>
      <c r="E37">
        <v>15</v>
      </c>
      <c r="F37">
        <v>4.1322314049586778E-2</v>
      </c>
      <c r="G37">
        <v>1.7224999999999999</v>
      </c>
      <c r="H37">
        <v>3.12</v>
      </c>
    </row>
    <row r="38" spans="1:8" x14ac:dyDescent="0.25">
      <c r="A38" s="1">
        <v>2</v>
      </c>
      <c r="B38">
        <v>363</v>
      </c>
      <c r="C38" t="s">
        <v>26</v>
      </c>
      <c r="D38" t="s">
        <v>10</v>
      </c>
      <c r="E38">
        <v>18</v>
      </c>
      <c r="F38">
        <v>4.9586776859504127E-2</v>
      </c>
      <c r="G38">
        <v>2.3774999999999999</v>
      </c>
      <c r="H38">
        <v>4.63</v>
      </c>
    </row>
    <row r="39" spans="1:8" x14ac:dyDescent="0.25">
      <c r="A39" s="1">
        <v>3</v>
      </c>
      <c r="B39">
        <v>363</v>
      </c>
      <c r="C39" t="s">
        <v>26</v>
      </c>
      <c r="D39" t="s">
        <v>11</v>
      </c>
      <c r="E39">
        <v>13</v>
      </c>
      <c r="F39">
        <v>3.5812672176308541E-2</v>
      </c>
      <c r="G39">
        <v>2.1749999999999998</v>
      </c>
      <c r="H39">
        <v>3.25</v>
      </c>
    </row>
    <row r="40" spans="1:8" x14ac:dyDescent="0.25">
      <c r="A40" s="1">
        <v>4</v>
      </c>
      <c r="B40">
        <v>363</v>
      </c>
      <c r="C40" t="s">
        <v>26</v>
      </c>
      <c r="D40" t="s">
        <v>12</v>
      </c>
      <c r="E40">
        <v>15</v>
      </c>
      <c r="F40">
        <v>4.1322314049586778E-2</v>
      </c>
      <c r="G40">
        <v>4.26</v>
      </c>
      <c r="H40">
        <v>6.36</v>
      </c>
    </row>
    <row r="41" spans="1:8" x14ac:dyDescent="0.25">
      <c r="A41" s="1">
        <v>5</v>
      </c>
      <c r="B41">
        <v>363</v>
      </c>
      <c r="C41" t="s">
        <v>26</v>
      </c>
      <c r="D41" t="s">
        <v>13</v>
      </c>
      <c r="E41">
        <v>14</v>
      </c>
      <c r="F41">
        <v>3.8567493112947659E-2</v>
      </c>
      <c r="G41">
        <v>1.8725000000000001</v>
      </c>
      <c r="H41">
        <v>3.3</v>
      </c>
    </row>
    <row r="42" spans="1:8" x14ac:dyDescent="0.25">
      <c r="A42" s="1">
        <v>6</v>
      </c>
      <c r="B42">
        <v>363</v>
      </c>
      <c r="C42" t="s">
        <v>26</v>
      </c>
      <c r="D42" t="s">
        <v>14</v>
      </c>
      <c r="E42">
        <v>13</v>
      </c>
      <c r="F42">
        <v>3.5812672176308541E-2</v>
      </c>
      <c r="G42">
        <v>1.6950000000000001</v>
      </c>
      <c r="H42">
        <v>2.68</v>
      </c>
    </row>
    <row r="43" spans="1:8" x14ac:dyDescent="0.25">
      <c r="A43" s="1">
        <v>7</v>
      </c>
      <c r="B43">
        <v>363</v>
      </c>
      <c r="C43" t="s">
        <v>26</v>
      </c>
      <c r="D43" t="s">
        <v>15</v>
      </c>
      <c r="E43">
        <v>13</v>
      </c>
      <c r="F43">
        <v>3.5812672176308541E-2</v>
      </c>
      <c r="G43">
        <v>3.03</v>
      </c>
      <c r="H43">
        <v>4.41</v>
      </c>
    </row>
    <row r="44" spans="1:8" x14ac:dyDescent="0.25">
      <c r="A44" s="1">
        <v>8</v>
      </c>
      <c r="B44">
        <v>363</v>
      </c>
      <c r="C44" t="s">
        <v>26</v>
      </c>
      <c r="D44" t="s">
        <v>16</v>
      </c>
      <c r="E44">
        <v>14</v>
      </c>
      <c r="F44">
        <v>3.8567493112947659E-2</v>
      </c>
      <c r="G44">
        <v>1.2775000000000001</v>
      </c>
      <c r="H44">
        <v>2.62</v>
      </c>
    </row>
    <row r="45" spans="1:8" x14ac:dyDescent="0.25">
      <c r="A45" s="1">
        <v>9</v>
      </c>
      <c r="B45">
        <v>363</v>
      </c>
      <c r="C45" t="s">
        <v>26</v>
      </c>
      <c r="D45" t="s">
        <v>17</v>
      </c>
      <c r="E45">
        <v>11</v>
      </c>
      <c r="F45">
        <v>3.03030303030303E-2</v>
      </c>
      <c r="G45">
        <v>1.3625</v>
      </c>
      <c r="H45">
        <v>2.11</v>
      </c>
    </row>
    <row r="46" spans="1:8" x14ac:dyDescent="0.25">
      <c r="A46" s="1">
        <v>10</v>
      </c>
      <c r="B46">
        <v>363</v>
      </c>
      <c r="C46" t="s">
        <v>26</v>
      </c>
      <c r="D46" t="s">
        <v>18</v>
      </c>
      <c r="E46">
        <v>15</v>
      </c>
      <c r="F46">
        <v>4.1322314049586778E-2</v>
      </c>
      <c r="G46">
        <v>2.5350000000000001</v>
      </c>
      <c r="H46">
        <v>4.1900000000000004</v>
      </c>
    </row>
    <row r="47" spans="1:8" x14ac:dyDescent="0.25">
      <c r="A47" s="1">
        <v>11</v>
      </c>
      <c r="B47">
        <v>363</v>
      </c>
      <c r="C47" t="s">
        <v>26</v>
      </c>
      <c r="D47" t="s">
        <v>19</v>
      </c>
      <c r="E47">
        <v>15</v>
      </c>
      <c r="F47">
        <v>4.1322314049586778E-2</v>
      </c>
      <c r="G47">
        <v>2.0049999999999999</v>
      </c>
      <c r="H47">
        <v>3.45</v>
      </c>
    </row>
    <row r="48" spans="1:8" x14ac:dyDescent="0.25">
      <c r="A48" s="1">
        <v>12</v>
      </c>
      <c r="B48">
        <v>363</v>
      </c>
      <c r="C48" t="s">
        <v>26</v>
      </c>
      <c r="D48" t="s">
        <v>20</v>
      </c>
      <c r="E48">
        <v>13</v>
      </c>
      <c r="F48">
        <v>3.5812672176308541E-2</v>
      </c>
      <c r="G48">
        <v>1.8525</v>
      </c>
      <c r="H48">
        <v>3.45</v>
      </c>
    </row>
    <row r="49" spans="1:8" x14ac:dyDescent="0.25">
      <c r="A49" s="1">
        <v>13</v>
      </c>
      <c r="B49">
        <v>363</v>
      </c>
      <c r="C49" t="s">
        <v>26</v>
      </c>
      <c r="D49" t="s">
        <v>21</v>
      </c>
      <c r="E49">
        <v>16</v>
      </c>
      <c r="F49">
        <v>4.4077134986225897E-2</v>
      </c>
      <c r="G49">
        <v>2.54</v>
      </c>
      <c r="H49">
        <v>4.71</v>
      </c>
    </row>
    <row r="50" spans="1:8" x14ac:dyDescent="0.25">
      <c r="A50" s="1">
        <v>14</v>
      </c>
      <c r="B50">
        <v>363</v>
      </c>
      <c r="C50" t="s">
        <v>26</v>
      </c>
      <c r="D50" t="s">
        <v>22</v>
      </c>
      <c r="E50">
        <v>17</v>
      </c>
      <c r="F50">
        <v>4.6831955922865022E-2</v>
      </c>
      <c r="G50">
        <v>1.9975000000000001</v>
      </c>
      <c r="H50">
        <v>3.88</v>
      </c>
    </row>
    <row r="51" spans="1:8" x14ac:dyDescent="0.25">
      <c r="A51" s="1">
        <v>15</v>
      </c>
      <c r="B51">
        <v>363</v>
      </c>
      <c r="C51" t="s">
        <v>26</v>
      </c>
      <c r="D51" t="s">
        <v>23</v>
      </c>
      <c r="E51">
        <v>16</v>
      </c>
      <c r="F51">
        <v>4.4077134986225897E-2</v>
      </c>
      <c r="G51">
        <v>1.95</v>
      </c>
      <c r="H51">
        <v>3.13</v>
      </c>
    </row>
    <row r="52" spans="1:8" x14ac:dyDescent="0.25">
      <c r="A52" s="1">
        <v>16</v>
      </c>
      <c r="B52">
        <v>363</v>
      </c>
      <c r="C52" t="s">
        <v>26</v>
      </c>
      <c r="D52" t="s">
        <v>24</v>
      </c>
      <c r="E52">
        <v>19</v>
      </c>
      <c r="F52">
        <v>5.2341597796143252E-2</v>
      </c>
      <c r="G52">
        <v>3.5049999999999999</v>
      </c>
      <c r="H52">
        <v>4.97</v>
      </c>
    </row>
    <row r="53" spans="1:8" x14ac:dyDescent="0.25">
      <c r="A53" s="1">
        <v>0</v>
      </c>
      <c r="B53">
        <v>363</v>
      </c>
      <c r="C53" t="s">
        <v>27</v>
      </c>
      <c r="D53" t="s">
        <v>8</v>
      </c>
      <c r="E53">
        <v>5</v>
      </c>
      <c r="F53">
        <v>1.3774104683195589E-2</v>
      </c>
      <c r="G53">
        <v>0.3</v>
      </c>
      <c r="H53">
        <v>0.43</v>
      </c>
    </row>
    <row r="54" spans="1:8" x14ac:dyDescent="0.25">
      <c r="A54" s="1">
        <v>1</v>
      </c>
      <c r="B54">
        <v>363</v>
      </c>
      <c r="C54" t="s">
        <v>27</v>
      </c>
      <c r="D54" t="s">
        <v>9</v>
      </c>
      <c r="E54">
        <v>53</v>
      </c>
      <c r="F54">
        <v>0.14600550964187331</v>
      </c>
      <c r="G54">
        <v>0</v>
      </c>
      <c r="H54">
        <v>0.49</v>
      </c>
    </row>
    <row r="55" spans="1:8" x14ac:dyDescent="0.25">
      <c r="A55" s="1">
        <v>2</v>
      </c>
      <c r="B55">
        <v>363</v>
      </c>
      <c r="C55" t="s">
        <v>27</v>
      </c>
      <c r="D55" t="s">
        <v>10</v>
      </c>
      <c r="E55">
        <v>6</v>
      </c>
      <c r="F55">
        <v>1.6528925619834711E-2</v>
      </c>
      <c r="G55">
        <v>0.42499999999999999</v>
      </c>
      <c r="H55">
        <v>0.67</v>
      </c>
    </row>
    <row r="56" spans="1:8" x14ac:dyDescent="0.25">
      <c r="A56" s="1">
        <v>3</v>
      </c>
      <c r="B56">
        <v>363</v>
      </c>
      <c r="C56" t="s">
        <v>27</v>
      </c>
      <c r="D56" t="s">
        <v>11</v>
      </c>
      <c r="E56">
        <v>24</v>
      </c>
      <c r="F56">
        <v>6.6115702479338845E-2</v>
      </c>
      <c r="G56">
        <v>0.25</v>
      </c>
      <c r="H56">
        <v>1.02</v>
      </c>
    </row>
    <row r="57" spans="1:8" x14ac:dyDescent="0.25">
      <c r="A57" s="1">
        <v>4</v>
      </c>
      <c r="B57">
        <v>363</v>
      </c>
      <c r="C57" t="s">
        <v>27</v>
      </c>
      <c r="D57" t="s">
        <v>12</v>
      </c>
      <c r="E57">
        <v>21</v>
      </c>
      <c r="F57">
        <v>5.7851239669421489E-2</v>
      </c>
      <c r="G57">
        <v>0.47499999999999998</v>
      </c>
      <c r="H57">
        <v>1.1000000000000001</v>
      </c>
    </row>
    <row r="58" spans="1:8" x14ac:dyDescent="0.25">
      <c r="A58" s="1">
        <v>5</v>
      </c>
      <c r="B58">
        <v>363</v>
      </c>
      <c r="C58" t="s">
        <v>27</v>
      </c>
      <c r="D58" t="s">
        <v>13</v>
      </c>
      <c r="E58">
        <v>86</v>
      </c>
      <c r="F58">
        <v>0.23691460055096419</v>
      </c>
      <c r="G58">
        <v>0</v>
      </c>
      <c r="H58">
        <v>1.39</v>
      </c>
    </row>
    <row r="59" spans="1:8" x14ac:dyDescent="0.25">
      <c r="A59" s="1">
        <v>6</v>
      </c>
      <c r="B59">
        <v>363</v>
      </c>
      <c r="C59" t="s">
        <v>27</v>
      </c>
      <c r="D59" t="s">
        <v>14</v>
      </c>
      <c r="E59">
        <v>88</v>
      </c>
      <c r="F59">
        <v>0.2424242424242424</v>
      </c>
      <c r="G59">
        <v>0</v>
      </c>
      <c r="H59">
        <v>0.63</v>
      </c>
    </row>
    <row r="60" spans="1:8" x14ac:dyDescent="0.25">
      <c r="A60" s="1">
        <v>7</v>
      </c>
      <c r="B60">
        <v>363</v>
      </c>
      <c r="C60" t="s">
        <v>27</v>
      </c>
      <c r="D60" t="s">
        <v>15</v>
      </c>
      <c r="E60">
        <v>9</v>
      </c>
      <c r="F60">
        <v>2.479338842975207E-2</v>
      </c>
      <c r="G60">
        <v>0.48749999999999999</v>
      </c>
      <c r="H60">
        <v>0.64</v>
      </c>
    </row>
    <row r="61" spans="1:8" x14ac:dyDescent="0.25">
      <c r="A61" s="1">
        <v>8</v>
      </c>
      <c r="B61">
        <v>363</v>
      </c>
      <c r="C61" t="s">
        <v>27</v>
      </c>
      <c r="D61" t="s">
        <v>16</v>
      </c>
      <c r="E61">
        <v>10</v>
      </c>
      <c r="F61">
        <v>2.7548209366391189E-2</v>
      </c>
      <c r="G61">
        <v>0.35</v>
      </c>
      <c r="H61">
        <v>0.56999999999999995</v>
      </c>
    </row>
    <row r="62" spans="1:8" x14ac:dyDescent="0.25">
      <c r="A62" s="1">
        <v>9</v>
      </c>
      <c r="B62">
        <v>363</v>
      </c>
      <c r="C62" t="s">
        <v>27</v>
      </c>
      <c r="D62" t="s">
        <v>17</v>
      </c>
      <c r="E62">
        <v>66</v>
      </c>
      <c r="F62">
        <v>0.1818181818181818</v>
      </c>
      <c r="G62">
        <v>0</v>
      </c>
      <c r="H62">
        <v>0.37</v>
      </c>
    </row>
    <row r="63" spans="1:8" x14ac:dyDescent="0.25">
      <c r="A63" s="1">
        <v>10</v>
      </c>
      <c r="B63">
        <v>363</v>
      </c>
      <c r="C63" t="s">
        <v>27</v>
      </c>
      <c r="D63" t="s">
        <v>18</v>
      </c>
      <c r="E63">
        <v>89</v>
      </c>
      <c r="F63">
        <v>0.24517906336088149</v>
      </c>
      <c r="G63">
        <v>0</v>
      </c>
      <c r="H63">
        <v>0.72</v>
      </c>
    </row>
    <row r="64" spans="1:8" x14ac:dyDescent="0.25">
      <c r="A64" s="1">
        <v>11</v>
      </c>
      <c r="B64">
        <v>363</v>
      </c>
      <c r="C64" t="s">
        <v>27</v>
      </c>
      <c r="D64" t="s">
        <v>19</v>
      </c>
      <c r="E64">
        <v>15</v>
      </c>
      <c r="F64">
        <v>4.1322314049586778E-2</v>
      </c>
      <c r="G64">
        <v>0.47499999999999998</v>
      </c>
      <c r="H64">
        <v>1.1599999999999999</v>
      </c>
    </row>
    <row r="65" spans="1:8" x14ac:dyDescent="0.25">
      <c r="A65" s="1">
        <v>12</v>
      </c>
      <c r="B65">
        <v>363</v>
      </c>
      <c r="C65" t="s">
        <v>27</v>
      </c>
      <c r="D65" t="s">
        <v>20</v>
      </c>
      <c r="E65">
        <v>83</v>
      </c>
      <c r="F65">
        <v>0.22865013774104681</v>
      </c>
      <c r="G65">
        <v>0</v>
      </c>
      <c r="H65">
        <v>0.46</v>
      </c>
    </row>
    <row r="66" spans="1:8" x14ac:dyDescent="0.25">
      <c r="A66" s="1">
        <v>13</v>
      </c>
      <c r="B66">
        <v>363</v>
      </c>
      <c r="C66" t="s">
        <v>27</v>
      </c>
      <c r="D66" t="s">
        <v>21</v>
      </c>
      <c r="E66">
        <v>8</v>
      </c>
      <c r="F66">
        <v>2.2038567493112948E-2</v>
      </c>
      <c r="G66">
        <v>0.375</v>
      </c>
      <c r="H66">
        <v>0.64</v>
      </c>
    </row>
    <row r="67" spans="1:8" x14ac:dyDescent="0.25">
      <c r="A67" s="1">
        <v>14</v>
      </c>
      <c r="B67">
        <v>363</v>
      </c>
      <c r="C67" t="s">
        <v>27</v>
      </c>
      <c r="D67" t="s">
        <v>22</v>
      </c>
      <c r="E67">
        <v>14</v>
      </c>
      <c r="F67">
        <v>3.8567493112947659E-2</v>
      </c>
      <c r="G67">
        <v>0.55000000000000004</v>
      </c>
      <c r="H67">
        <v>0.87</v>
      </c>
    </row>
    <row r="68" spans="1:8" x14ac:dyDescent="0.25">
      <c r="A68" s="1">
        <v>15</v>
      </c>
      <c r="B68">
        <v>363</v>
      </c>
      <c r="C68" t="s">
        <v>27</v>
      </c>
      <c r="D68" t="s">
        <v>23</v>
      </c>
      <c r="E68">
        <v>6</v>
      </c>
      <c r="F68">
        <v>1.6528925619834711E-2</v>
      </c>
      <c r="G68">
        <v>0.4</v>
      </c>
      <c r="H68">
        <v>0.53</v>
      </c>
    </row>
    <row r="69" spans="1:8" x14ac:dyDescent="0.25">
      <c r="A69" s="1">
        <v>16</v>
      </c>
      <c r="B69">
        <v>363</v>
      </c>
      <c r="C69" t="s">
        <v>27</v>
      </c>
      <c r="D69" t="s">
        <v>24</v>
      </c>
      <c r="E69">
        <v>89</v>
      </c>
      <c r="F69">
        <v>0.24517906336088149</v>
      </c>
      <c r="G69">
        <v>0</v>
      </c>
      <c r="H69">
        <v>1.35</v>
      </c>
    </row>
    <row r="70" spans="1:8" x14ac:dyDescent="0.25">
      <c r="A70" s="1">
        <v>0</v>
      </c>
      <c r="B70">
        <v>1012</v>
      </c>
      <c r="C70" t="s">
        <v>28</v>
      </c>
      <c r="D70" t="s">
        <v>8</v>
      </c>
      <c r="E70">
        <v>23</v>
      </c>
      <c r="F70">
        <v>2.2727272727272731E-2</v>
      </c>
      <c r="G70">
        <v>0.97</v>
      </c>
      <c r="H70">
        <v>2.4500000000000002</v>
      </c>
    </row>
    <row r="71" spans="1:8" x14ac:dyDescent="0.25">
      <c r="A71" s="1">
        <v>1</v>
      </c>
      <c r="B71">
        <v>1012</v>
      </c>
      <c r="C71" t="s">
        <v>28</v>
      </c>
      <c r="D71" t="s">
        <v>9</v>
      </c>
      <c r="E71">
        <v>48</v>
      </c>
      <c r="F71">
        <v>4.7430830039525688E-2</v>
      </c>
      <c r="G71">
        <v>0.97499999999999987</v>
      </c>
      <c r="H71">
        <v>2.0099999999999998</v>
      </c>
    </row>
    <row r="72" spans="1:8" x14ac:dyDescent="0.25">
      <c r="A72" s="1">
        <v>2</v>
      </c>
      <c r="B72">
        <v>1012</v>
      </c>
      <c r="C72" t="s">
        <v>28</v>
      </c>
      <c r="D72" t="s">
        <v>10</v>
      </c>
      <c r="E72">
        <v>31</v>
      </c>
      <c r="F72">
        <v>3.0632411067193679E-2</v>
      </c>
      <c r="G72">
        <v>1.5449999999999999</v>
      </c>
      <c r="H72">
        <v>2.63</v>
      </c>
    </row>
    <row r="73" spans="1:8" x14ac:dyDescent="0.25">
      <c r="A73" s="1">
        <v>3</v>
      </c>
      <c r="B73">
        <v>1012</v>
      </c>
      <c r="C73" t="s">
        <v>28</v>
      </c>
      <c r="D73" t="s">
        <v>11</v>
      </c>
      <c r="E73">
        <v>52</v>
      </c>
      <c r="F73">
        <v>5.1383399209486168E-2</v>
      </c>
      <c r="G73">
        <v>1.25</v>
      </c>
      <c r="H73">
        <v>2.58</v>
      </c>
    </row>
    <row r="74" spans="1:8" x14ac:dyDescent="0.25">
      <c r="A74" s="1">
        <v>4</v>
      </c>
      <c r="B74">
        <v>1012</v>
      </c>
      <c r="C74" t="s">
        <v>28</v>
      </c>
      <c r="D74" t="s">
        <v>12</v>
      </c>
      <c r="E74">
        <v>32</v>
      </c>
      <c r="F74">
        <v>3.1620553359683792E-2</v>
      </c>
      <c r="G74">
        <v>2.585</v>
      </c>
      <c r="H74">
        <v>3.89</v>
      </c>
    </row>
    <row r="75" spans="1:8" x14ac:dyDescent="0.25">
      <c r="A75" s="1">
        <v>5</v>
      </c>
      <c r="B75">
        <v>1012</v>
      </c>
      <c r="C75" t="s">
        <v>28</v>
      </c>
      <c r="D75" t="s">
        <v>13</v>
      </c>
      <c r="E75">
        <v>18</v>
      </c>
      <c r="F75">
        <v>1.7786561264822139E-2</v>
      </c>
      <c r="G75">
        <v>1.375</v>
      </c>
      <c r="H75">
        <v>2.16</v>
      </c>
    </row>
    <row r="76" spans="1:8" x14ac:dyDescent="0.25">
      <c r="A76" s="1">
        <v>6</v>
      </c>
      <c r="B76">
        <v>1012</v>
      </c>
      <c r="C76" t="s">
        <v>28</v>
      </c>
      <c r="D76" t="s">
        <v>14</v>
      </c>
      <c r="E76">
        <v>48</v>
      </c>
      <c r="F76">
        <v>4.7430830039525688E-2</v>
      </c>
      <c r="G76">
        <v>1.0349999999999999</v>
      </c>
      <c r="H76">
        <v>2.13</v>
      </c>
    </row>
    <row r="77" spans="1:8" x14ac:dyDescent="0.25">
      <c r="A77" s="1">
        <v>7</v>
      </c>
      <c r="B77">
        <v>1012</v>
      </c>
      <c r="C77" t="s">
        <v>28</v>
      </c>
      <c r="D77" t="s">
        <v>15</v>
      </c>
      <c r="E77">
        <v>33</v>
      </c>
      <c r="F77">
        <v>3.2608695652173912E-2</v>
      </c>
      <c r="G77">
        <v>1.79</v>
      </c>
      <c r="H77">
        <v>3.68</v>
      </c>
    </row>
    <row r="78" spans="1:8" x14ac:dyDescent="0.25">
      <c r="A78" s="1">
        <v>8</v>
      </c>
      <c r="B78">
        <v>1012</v>
      </c>
      <c r="C78" t="s">
        <v>28</v>
      </c>
      <c r="D78" t="s">
        <v>16</v>
      </c>
      <c r="E78">
        <v>16</v>
      </c>
      <c r="F78">
        <v>1.58102766798419E-2</v>
      </c>
      <c r="G78">
        <v>1.1000000000000001</v>
      </c>
      <c r="H78">
        <v>2.4</v>
      </c>
    </row>
    <row r="79" spans="1:8" x14ac:dyDescent="0.25">
      <c r="A79" s="1">
        <v>9</v>
      </c>
      <c r="B79">
        <v>1012</v>
      </c>
      <c r="C79" t="s">
        <v>28</v>
      </c>
      <c r="D79" t="s">
        <v>17</v>
      </c>
      <c r="E79">
        <v>30</v>
      </c>
      <c r="F79">
        <v>2.964426877470356E-2</v>
      </c>
      <c r="G79">
        <v>0.87499999999999989</v>
      </c>
      <c r="H79">
        <v>1.58</v>
      </c>
    </row>
    <row r="80" spans="1:8" x14ac:dyDescent="0.25">
      <c r="A80" s="1">
        <v>10</v>
      </c>
      <c r="B80">
        <v>1012</v>
      </c>
      <c r="C80" t="s">
        <v>28</v>
      </c>
      <c r="D80" t="s">
        <v>18</v>
      </c>
      <c r="E80">
        <v>28</v>
      </c>
      <c r="F80">
        <v>2.766798418972332E-2</v>
      </c>
      <c r="G80">
        <v>1.51</v>
      </c>
      <c r="H80">
        <v>3.63</v>
      </c>
    </row>
    <row r="81" spans="1:8" x14ac:dyDescent="0.25">
      <c r="A81" s="1">
        <v>11</v>
      </c>
      <c r="B81">
        <v>1012</v>
      </c>
      <c r="C81" t="s">
        <v>28</v>
      </c>
      <c r="D81" t="s">
        <v>19</v>
      </c>
      <c r="E81">
        <v>50</v>
      </c>
      <c r="F81">
        <v>4.9407114624505928E-2</v>
      </c>
      <c r="G81">
        <v>1.155</v>
      </c>
      <c r="H81">
        <v>2.02</v>
      </c>
    </row>
    <row r="82" spans="1:8" x14ac:dyDescent="0.25">
      <c r="A82" s="1">
        <v>12</v>
      </c>
      <c r="B82">
        <v>1012</v>
      </c>
      <c r="C82" t="s">
        <v>28</v>
      </c>
      <c r="D82" t="s">
        <v>20</v>
      </c>
      <c r="E82">
        <v>27</v>
      </c>
      <c r="F82">
        <v>2.66798418972332E-2</v>
      </c>
      <c r="G82">
        <v>1.165</v>
      </c>
      <c r="H82">
        <v>2.06</v>
      </c>
    </row>
    <row r="83" spans="1:8" x14ac:dyDescent="0.25">
      <c r="A83" s="1">
        <v>13</v>
      </c>
      <c r="B83">
        <v>1012</v>
      </c>
      <c r="C83" t="s">
        <v>28</v>
      </c>
      <c r="D83" t="s">
        <v>21</v>
      </c>
      <c r="E83">
        <v>28</v>
      </c>
      <c r="F83">
        <v>2.766798418972332E-2</v>
      </c>
      <c r="G83">
        <v>1.5262500000000001</v>
      </c>
      <c r="H83">
        <v>2.44</v>
      </c>
    </row>
    <row r="84" spans="1:8" x14ac:dyDescent="0.25">
      <c r="A84" s="1">
        <v>14</v>
      </c>
      <c r="B84">
        <v>1012</v>
      </c>
      <c r="C84" t="s">
        <v>28</v>
      </c>
      <c r="D84" t="s">
        <v>22</v>
      </c>
      <c r="E84">
        <v>39</v>
      </c>
      <c r="F84">
        <v>3.8537549407114617E-2</v>
      </c>
      <c r="G84">
        <v>1.31</v>
      </c>
      <c r="H84">
        <v>2.79</v>
      </c>
    </row>
    <row r="85" spans="1:8" x14ac:dyDescent="0.25">
      <c r="A85" s="1">
        <v>15</v>
      </c>
      <c r="B85">
        <v>1012</v>
      </c>
      <c r="C85" t="s">
        <v>28</v>
      </c>
      <c r="D85" t="s">
        <v>23</v>
      </c>
      <c r="E85">
        <v>47</v>
      </c>
      <c r="F85">
        <v>4.6442687747035583E-2</v>
      </c>
      <c r="G85">
        <v>1.085</v>
      </c>
      <c r="H85">
        <v>2.11</v>
      </c>
    </row>
    <row r="86" spans="1:8" x14ac:dyDescent="0.25">
      <c r="A86" s="1">
        <v>16</v>
      </c>
      <c r="B86">
        <v>1012</v>
      </c>
      <c r="C86" t="s">
        <v>28</v>
      </c>
      <c r="D86" t="s">
        <v>24</v>
      </c>
      <c r="E86">
        <v>33</v>
      </c>
      <c r="F86">
        <v>3.2608695652173912E-2</v>
      </c>
      <c r="G86">
        <v>2.2349999999999999</v>
      </c>
      <c r="H86">
        <v>4.5599999999999996</v>
      </c>
    </row>
    <row r="87" spans="1:8" x14ac:dyDescent="0.25">
      <c r="A87" s="1">
        <v>0</v>
      </c>
      <c r="B87">
        <v>1012</v>
      </c>
      <c r="C87" t="s">
        <v>29</v>
      </c>
      <c r="D87" t="s">
        <v>8</v>
      </c>
      <c r="E87">
        <v>172</v>
      </c>
      <c r="F87">
        <v>0.16996047430830041</v>
      </c>
      <c r="G87">
        <v>0</v>
      </c>
      <c r="H87">
        <v>0.54</v>
      </c>
    </row>
    <row r="88" spans="1:8" x14ac:dyDescent="0.25">
      <c r="A88" s="1">
        <v>1</v>
      </c>
      <c r="B88">
        <v>1012</v>
      </c>
      <c r="C88" t="s">
        <v>29</v>
      </c>
      <c r="D88" t="s">
        <v>9</v>
      </c>
      <c r="E88">
        <v>205</v>
      </c>
      <c r="F88">
        <v>0.2025691699604743</v>
      </c>
      <c r="G88">
        <v>0</v>
      </c>
      <c r="H88">
        <v>0.91</v>
      </c>
    </row>
    <row r="89" spans="1:8" x14ac:dyDescent="0.25">
      <c r="A89" s="1">
        <v>2</v>
      </c>
      <c r="B89">
        <v>1012</v>
      </c>
      <c r="C89" t="s">
        <v>29</v>
      </c>
      <c r="D89" t="s">
        <v>10</v>
      </c>
      <c r="E89">
        <v>237</v>
      </c>
      <c r="F89">
        <v>0.23418972332015811</v>
      </c>
      <c r="G89">
        <v>0</v>
      </c>
      <c r="H89">
        <v>0.75</v>
      </c>
    </row>
    <row r="90" spans="1:8" x14ac:dyDescent="0.25">
      <c r="A90" s="1">
        <v>3</v>
      </c>
      <c r="B90">
        <v>1012</v>
      </c>
      <c r="C90" t="s">
        <v>29</v>
      </c>
      <c r="D90" t="s">
        <v>11</v>
      </c>
      <c r="E90">
        <v>240</v>
      </c>
      <c r="F90">
        <v>0.23715415019762839</v>
      </c>
      <c r="G90">
        <v>0</v>
      </c>
      <c r="H90">
        <v>1.2</v>
      </c>
    </row>
    <row r="91" spans="1:8" x14ac:dyDescent="0.25">
      <c r="A91" s="1">
        <v>4</v>
      </c>
      <c r="B91">
        <v>1012</v>
      </c>
      <c r="C91" t="s">
        <v>29</v>
      </c>
      <c r="D91" t="s">
        <v>12</v>
      </c>
      <c r="E91">
        <v>37</v>
      </c>
      <c r="F91">
        <v>3.6561264822134378E-2</v>
      </c>
      <c r="G91">
        <v>0.5</v>
      </c>
      <c r="H91">
        <v>1.1000000000000001</v>
      </c>
    </row>
    <row r="92" spans="1:8" x14ac:dyDescent="0.25">
      <c r="A92" s="1">
        <v>5</v>
      </c>
      <c r="B92">
        <v>1012</v>
      </c>
      <c r="C92" t="s">
        <v>29</v>
      </c>
      <c r="D92" t="s">
        <v>13</v>
      </c>
      <c r="E92">
        <v>145</v>
      </c>
      <c r="F92">
        <v>0.1432806324110672</v>
      </c>
      <c r="G92">
        <v>0</v>
      </c>
      <c r="H92">
        <v>0.82</v>
      </c>
    </row>
    <row r="93" spans="1:8" x14ac:dyDescent="0.25">
      <c r="A93" s="1">
        <v>6</v>
      </c>
      <c r="B93">
        <v>1012</v>
      </c>
      <c r="C93" t="s">
        <v>29</v>
      </c>
      <c r="D93" t="s">
        <v>14</v>
      </c>
      <c r="E93">
        <v>194</v>
      </c>
      <c r="F93">
        <v>0.19169960474308301</v>
      </c>
      <c r="G93">
        <v>0</v>
      </c>
      <c r="H93">
        <v>0.83</v>
      </c>
    </row>
    <row r="94" spans="1:8" x14ac:dyDescent="0.25">
      <c r="A94" s="1">
        <v>7</v>
      </c>
      <c r="B94">
        <v>1012</v>
      </c>
      <c r="C94" t="s">
        <v>29</v>
      </c>
      <c r="D94" t="s">
        <v>15</v>
      </c>
      <c r="E94">
        <v>22</v>
      </c>
      <c r="F94">
        <v>2.1739130434782612E-2</v>
      </c>
      <c r="G94">
        <v>0.47499999999999998</v>
      </c>
      <c r="H94">
        <v>1.1499999999999999</v>
      </c>
    </row>
    <row r="95" spans="1:8" x14ac:dyDescent="0.25">
      <c r="A95" s="1">
        <v>8</v>
      </c>
      <c r="B95">
        <v>1012</v>
      </c>
      <c r="C95" t="s">
        <v>29</v>
      </c>
      <c r="D95" t="s">
        <v>16</v>
      </c>
      <c r="E95">
        <v>19</v>
      </c>
      <c r="F95">
        <v>1.8774703557312249E-2</v>
      </c>
      <c r="G95">
        <v>0.35</v>
      </c>
      <c r="H95">
        <v>0.64</v>
      </c>
    </row>
    <row r="96" spans="1:8" x14ac:dyDescent="0.25">
      <c r="A96" s="1">
        <v>9</v>
      </c>
      <c r="B96">
        <v>1012</v>
      </c>
      <c r="C96" t="s">
        <v>29</v>
      </c>
      <c r="D96" t="s">
        <v>17</v>
      </c>
      <c r="E96">
        <v>121</v>
      </c>
      <c r="F96">
        <v>0.11956521739130439</v>
      </c>
      <c r="G96">
        <v>0</v>
      </c>
      <c r="H96">
        <v>0.83</v>
      </c>
    </row>
    <row r="97" spans="1:8" x14ac:dyDescent="0.25">
      <c r="A97" s="1">
        <v>10</v>
      </c>
      <c r="B97">
        <v>1012</v>
      </c>
      <c r="C97" t="s">
        <v>29</v>
      </c>
      <c r="D97" t="s">
        <v>18</v>
      </c>
      <c r="E97">
        <v>228</v>
      </c>
      <c r="F97">
        <v>0.22529644268774701</v>
      </c>
      <c r="G97">
        <v>0</v>
      </c>
      <c r="H97">
        <v>1.1499999999999999</v>
      </c>
    </row>
    <row r="98" spans="1:8" x14ac:dyDescent="0.25">
      <c r="A98" s="1">
        <v>11</v>
      </c>
      <c r="B98">
        <v>1012</v>
      </c>
      <c r="C98" t="s">
        <v>29</v>
      </c>
      <c r="D98" t="s">
        <v>19</v>
      </c>
      <c r="E98">
        <v>31</v>
      </c>
      <c r="F98">
        <v>3.0632411067193679E-2</v>
      </c>
      <c r="G98">
        <v>0.47499999999999998</v>
      </c>
      <c r="H98">
        <v>1.1599999999999999</v>
      </c>
    </row>
    <row r="99" spans="1:8" x14ac:dyDescent="0.25">
      <c r="A99" s="1">
        <v>12</v>
      </c>
      <c r="B99">
        <v>1012</v>
      </c>
      <c r="C99" t="s">
        <v>29</v>
      </c>
      <c r="D99" t="s">
        <v>20</v>
      </c>
      <c r="E99">
        <v>159</v>
      </c>
      <c r="F99">
        <v>0.15711462450592889</v>
      </c>
      <c r="G99">
        <v>0</v>
      </c>
      <c r="H99">
        <v>0.56000000000000005</v>
      </c>
    </row>
    <row r="100" spans="1:8" x14ac:dyDescent="0.25">
      <c r="A100" s="1">
        <v>13</v>
      </c>
      <c r="B100">
        <v>1012</v>
      </c>
      <c r="C100" t="s">
        <v>29</v>
      </c>
      <c r="D100" t="s">
        <v>21</v>
      </c>
      <c r="E100">
        <v>225</v>
      </c>
      <c r="F100">
        <v>0.2223320158102767</v>
      </c>
      <c r="G100">
        <v>0</v>
      </c>
      <c r="H100">
        <v>0.93</v>
      </c>
    </row>
    <row r="101" spans="1:8" x14ac:dyDescent="0.25">
      <c r="A101" s="1">
        <v>14</v>
      </c>
      <c r="B101">
        <v>1012</v>
      </c>
      <c r="C101" t="s">
        <v>29</v>
      </c>
      <c r="D101" t="s">
        <v>22</v>
      </c>
      <c r="E101">
        <v>32</v>
      </c>
      <c r="F101">
        <v>3.1620553359683792E-2</v>
      </c>
      <c r="G101">
        <v>0.52500000000000002</v>
      </c>
      <c r="H101">
        <v>1.6</v>
      </c>
    </row>
    <row r="102" spans="1:8" x14ac:dyDescent="0.25">
      <c r="A102" s="1">
        <v>15</v>
      </c>
      <c r="B102">
        <v>1012</v>
      </c>
      <c r="C102" t="s">
        <v>29</v>
      </c>
      <c r="D102" t="s">
        <v>23</v>
      </c>
      <c r="E102">
        <v>234</v>
      </c>
      <c r="F102">
        <v>0.23122529644268769</v>
      </c>
      <c r="G102">
        <v>0</v>
      </c>
      <c r="H102">
        <v>0.79</v>
      </c>
    </row>
    <row r="103" spans="1:8" x14ac:dyDescent="0.25">
      <c r="A103" s="1">
        <v>16</v>
      </c>
      <c r="B103">
        <v>1012</v>
      </c>
      <c r="C103" t="s">
        <v>29</v>
      </c>
      <c r="D103" t="s">
        <v>24</v>
      </c>
      <c r="E103">
        <v>183</v>
      </c>
      <c r="F103">
        <v>0.18083003952569171</v>
      </c>
      <c r="G103">
        <v>0</v>
      </c>
      <c r="H103">
        <v>1.71</v>
      </c>
    </row>
    <row r="104" spans="1:8" x14ac:dyDescent="0.25">
      <c r="A104" s="1">
        <v>0</v>
      </c>
      <c r="B104">
        <v>1000</v>
      </c>
      <c r="C104" t="s">
        <v>30</v>
      </c>
      <c r="D104" t="s">
        <v>8</v>
      </c>
      <c r="E104">
        <v>31</v>
      </c>
      <c r="F104">
        <v>3.1E-2</v>
      </c>
      <c r="G104">
        <v>1.0649999999999999</v>
      </c>
      <c r="H104">
        <v>1.64</v>
      </c>
    </row>
    <row r="105" spans="1:8" x14ac:dyDescent="0.25">
      <c r="A105" s="1">
        <v>1</v>
      </c>
      <c r="B105">
        <v>1000</v>
      </c>
      <c r="C105" t="s">
        <v>30</v>
      </c>
      <c r="D105" t="s">
        <v>9</v>
      </c>
      <c r="E105">
        <v>52</v>
      </c>
      <c r="F105">
        <v>5.1999999999999998E-2</v>
      </c>
      <c r="G105">
        <v>1.1000000000000001</v>
      </c>
      <c r="H105">
        <v>1.95</v>
      </c>
    </row>
    <row r="106" spans="1:8" x14ac:dyDescent="0.25">
      <c r="A106" s="1">
        <v>2</v>
      </c>
      <c r="B106">
        <v>1000</v>
      </c>
      <c r="C106" t="s">
        <v>30</v>
      </c>
      <c r="D106" t="s">
        <v>10</v>
      </c>
      <c r="E106">
        <v>12</v>
      </c>
      <c r="F106">
        <v>1.2E-2</v>
      </c>
      <c r="G106">
        <v>2.0662500000000001</v>
      </c>
      <c r="H106">
        <v>3.49</v>
      </c>
    </row>
    <row r="107" spans="1:8" x14ac:dyDescent="0.25">
      <c r="A107" s="1">
        <v>3</v>
      </c>
      <c r="B107">
        <v>1000</v>
      </c>
      <c r="C107" t="s">
        <v>30</v>
      </c>
      <c r="D107" t="s">
        <v>11</v>
      </c>
      <c r="E107">
        <v>21</v>
      </c>
      <c r="F107">
        <v>2.1000000000000001E-2</v>
      </c>
      <c r="G107">
        <v>1.7350000000000001</v>
      </c>
      <c r="H107">
        <v>2.9</v>
      </c>
    </row>
    <row r="108" spans="1:8" x14ac:dyDescent="0.25">
      <c r="A108" s="1">
        <v>4</v>
      </c>
      <c r="B108">
        <v>1000</v>
      </c>
      <c r="C108" t="s">
        <v>30</v>
      </c>
      <c r="D108" t="s">
        <v>12</v>
      </c>
      <c r="E108">
        <v>29</v>
      </c>
      <c r="F108">
        <v>2.9000000000000001E-2</v>
      </c>
      <c r="G108">
        <v>2.89</v>
      </c>
      <c r="H108">
        <v>4.2</v>
      </c>
    </row>
    <row r="109" spans="1:8" x14ac:dyDescent="0.25">
      <c r="A109" s="1">
        <v>5</v>
      </c>
      <c r="B109">
        <v>1000</v>
      </c>
      <c r="C109" t="s">
        <v>30</v>
      </c>
      <c r="D109" t="s">
        <v>13</v>
      </c>
      <c r="E109">
        <v>10</v>
      </c>
      <c r="F109">
        <v>0.01</v>
      </c>
      <c r="G109">
        <v>1.625</v>
      </c>
      <c r="H109">
        <v>2.4900000000000002</v>
      </c>
    </row>
    <row r="110" spans="1:8" x14ac:dyDescent="0.25">
      <c r="A110" s="1">
        <v>6</v>
      </c>
      <c r="B110">
        <v>1000</v>
      </c>
      <c r="C110" t="s">
        <v>30</v>
      </c>
      <c r="D110" t="s">
        <v>14</v>
      </c>
      <c r="E110">
        <v>25</v>
      </c>
      <c r="F110">
        <v>2.5000000000000001E-2</v>
      </c>
      <c r="G110">
        <v>1.32</v>
      </c>
      <c r="H110">
        <v>2.5099999999999998</v>
      </c>
    </row>
    <row r="111" spans="1:8" x14ac:dyDescent="0.25">
      <c r="A111" s="1">
        <v>7</v>
      </c>
      <c r="B111">
        <v>1000</v>
      </c>
      <c r="C111" t="s">
        <v>30</v>
      </c>
      <c r="D111" t="s">
        <v>15</v>
      </c>
      <c r="E111">
        <v>23</v>
      </c>
      <c r="F111">
        <v>2.3E-2</v>
      </c>
      <c r="G111">
        <v>2.4950000000000001</v>
      </c>
      <c r="H111">
        <v>3.63</v>
      </c>
    </row>
    <row r="112" spans="1:8" x14ac:dyDescent="0.25">
      <c r="A112" s="1">
        <v>8</v>
      </c>
      <c r="B112">
        <v>1000</v>
      </c>
      <c r="C112" t="s">
        <v>30</v>
      </c>
      <c r="D112" t="s">
        <v>16</v>
      </c>
      <c r="E112">
        <v>37</v>
      </c>
      <c r="F112">
        <v>3.6999999999999998E-2</v>
      </c>
      <c r="G112">
        <v>0.94</v>
      </c>
      <c r="H112">
        <v>1.69</v>
      </c>
    </row>
    <row r="113" spans="1:8" x14ac:dyDescent="0.25">
      <c r="A113" s="1">
        <v>9</v>
      </c>
      <c r="B113">
        <v>1000</v>
      </c>
      <c r="C113" t="s">
        <v>30</v>
      </c>
      <c r="D113" t="s">
        <v>17</v>
      </c>
      <c r="E113">
        <v>19</v>
      </c>
      <c r="F113">
        <v>1.9E-2</v>
      </c>
      <c r="G113">
        <v>1</v>
      </c>
      <c r="H113">
        <v>1.6</v>
      </c>
    </row>
    <row r="114" spans="1:8" x14ac:dyDescent="0.25">
      <c r="A114" s="1">
        <v>10</v>
      </c>
      <c r="B114">
        <v>1000</v>
      </c>
      <c r="C114" t="s">
        <v>30</v>
      </c>
      <c r="D114" t="s">
        <v>18</v>
      </c>
      <c r="E114">
        <v>8</v>
      </c>
      <c r="F114">
        <v>8.0000000000000002E-3</v>
      </c>
      <c r="G114">
        <v>1.83125</v>
      </c>
      <c r="H114">
        <v>2.2999999999999998</v>
      </c>
    </row>
    <row r="115" spans="1:8" x14ac:dyDescent="0.25">
      <c r="A115" s="1">
        <v>11</v>
      </c>
      <c r="B115">
        <v>1000</v>
      </c>
      <c r="C115" t="s">
        <v>30</v>
      </c>
      <c r="D115" t="s">
        <v>19</v>
      </c>
      <c r="E115">
        <v>18</v>
      </c>
      <c r="F115">
        <v>1.7999999999999999E-2</v>
      </c>
      <c r="G115">
        <v>1.7450000000000001</v>
      </c>
      <c r="H115">
        <v>2.62</v>
      </c>
    </row>
    <row r="116" spans="1:8" x14ac:dyDescent="0.25">
      <c r="A116" s="1">
        <v>12</v>
      </c>
      <c r="B116">
        <v>1000</v>
      </c>
      <c r="C116" t="s">
        <v>30</v>
      </c>
      <c r="D116" t="s">
        <v>20</v>
      </c>
      <c r="E116">
        <v>16</v>
      </c>
      <c r="F116">
        <v>1.6E-2</v>
      </c>
      <c r="G116">
        <v>1.4012500000000001</v>
      </c>
      <c r="H116">
        <v>1.91</v>
      </c>
    </row>
    <row r="117" spans="1:8" x14ac:dyDescent="0.25">
      <c r="A117" s="1">
        <v>13</v>
      </c>
      <c r="B117">
        <v>1000</v>
      </c>
      <c r="C117" t="s">
        <v>30</v>
      </c>
      <c r="D117" t="s">
        <v>21</v>
      </c>
      <c r="E117">
        <v>43</v>
      </c>
      <c r="F117">
        <v>4.2999999999999997E-2</v>
      </c>
      <c r="G117">
        <v>1.625</v>
      </c>
      <c r="H117">
        <v>2.56</v>
      </c>
    </row>
    <row r="118" spans="1:8" x14ac:dyDescent="0.25">
      <c r="A118" s="1">
        <v>14</v>
      </c>
      <c r="B118">
        <v>1000</v>
      </c>
      <c r="C118" t="s">
        <v>30</v>
      </c>
      <c r="D118" t="s">
        <v>22</v>
      </c>
      <c r="E118">
        <v>37</v>
      </c>
      <c r="F118">
        <v>3.6999999999999998E-2</v>
      </c>
      <c r="G118">
        <v>1.5449999999999999</v>
      </c>
      <c r="H118">
        <v>2.85</v>
      </c>
    </row>
    <row r="119" spans="1:8" x14ac:dyDescent="0.25">
      <c r="A119" s="1">
        <v>15</v>
      </c>
      <c r="B119">
        <v>1000</v>
      </c>
      <c r="C119" t="s">
        <v>30</v>
      </c>
      <c r="D119" t="s">
        <v>23</v>
      </c>
      <c r="E119">
        <v>22</v>
      </c>
      <c r="F119">
        <v>2.1999999999999999E-2</v>
      </c>
      <c r="G119">
        <v>1.70875</v>
      </c>
      <c r="H119">
        <v>2.84</v>
      </c>
    </row>
    <row r="120" spans="1:8" x14ac:dyDescent="0.25">
      <c r="A120" s="1">
        <v>16</v>
      </c>
      <c r="B120">
        <v>1000</v>
      </c>
      <c r="C120" t="s">
        <v>30</v>
      </c>
      <c r="D120" t="s">
        <v>24</v>
      </c>
      <c r="E120">
        <v>60</v>
      </c>
      <c r="F120">
        <v>0.06</v>
      </c>
      <c r="G120">
        <v>2.0699999999999998</v>
      </c>
      <c r="H120">
        <v>4.07</v>
      </c>
    </row>
    <row r="121" spans="1:8" x14ac:dyDescent="0.25">
      <c r="A121" s="1">
        <v>0</v>
      </c>
      <c r="B121">
        <v>1000</v>
      </c>
      <c r="C121" t="s">
        <v>31</v>
      </c>
      <c r="D121" t="s">
        <v>8</v>
      </c>
      <c r="E121">
        <v>13</v>
      </c>
      <c r="F121">
        <v>1.2999999999999999E-2</v>
      </c>
      <c r="G121">
        <v>0.3</v>
      </c>
      <c r="H121">
        <v>0.47</v>
      </c>
    </row>
    <row r="122" spans="1:8" x14ac:dyDescent="0.25">
      <c r="A122" s="1">
        <v>1</v>
      </c>
      <c r="B122">
        <v>1000</v>
      </c>
      <c r="C122" t="s">
        <v>31</v>
      </c>
      <c r="D122" t="s">
        <v>9</v>
      </c>
      <c r="E122">
        <v>11</v>
      </c>
      <c r="F122">
        <v>1.0999999999999999E-2</v>
      </c>
      <c r="G122">
        <v>0.375</v>
      </c>
      <c r="H122">
        <v>0.67</v>
      </c>
    </row>
    <row r="123" spans="1:8" x14ac:dyDescent="0.25">
      <c r="A123" s="1">
        <v>2</v>
      </c>
      <c r="B123">
        <v>1000</v>
      </c>
      <c r="C123" t="s">
        <v>31</v>
      </c>
      <c r="D123" t="s">
        <v>10</v>
      </c>
      <c r="E123">
        <v>29</v>
      </c>
      <c r="F123">
        <v>2.9000000000000001E-2</v>
      </c>
      <c r="G123">
        <v>0.48125000000000001</v>
      </c>
      <c r="H123">
        <v>0.88</v>
      </c>
    </row>
    <row r="124" spans="1:8" x14ac:dyDescent="0.25">
      <c r="A124" s="1">
        <v>3</v>
      </c>
      <c r="B124">
        <v>1000</v>
      </c>
      <c r="C124" t="s">
        <v>31</v>
      </c>
      <c r="D124" t="s">
        <v>11</v>
      </c>
      <c r="E124">
        <v>25</v>
      </c>
      <c r="F124">
        <v>2.5000000000000001E-2</v>
      </c>
      <c r="G124">
        <v>0.57500000000000007</v>
      </c>
      <c r="H124">
        <v>1.1200000000000001</v>
      </c>
    </row>
    <row r="125" spans="1:8" x14ac:dyDescent="0.25">
      <c r="A125" s="1">
        <v>4</v>
      </c>
      <c r="B125">
        <v>1000</v>
      </c>
      <c r="C125" t="s">
        <v>31</v>
      </c>
      <c r="D125" t="s">
        <v>12</v>
      </c>
      <c r="E125">
        <v>39</v>
      </c>
      <c r="F125">
        <v>3.9E-2</v>
      </c>
      <c r="G125">
        <v>0.52500000000000002</v>
      </c>
      <c r="H125">
        <v>0.97</v>
      </c>
    </row>
    <row r="126" spans="1:8" x14ac:dyDescent="0.25">
      <c r="A126" s="1">
        <v>5</v>
      </c>
      <c r="B126">
        <v>1000</v>
      </c>
      <c r="C126" t="s">
        <v>31</v>
      </c>
      <c r="D126" t="s">
        <v>13</v>
      </c>
      <c r="E126">
        <v>241</v>
      </c>
      <c r="F126">
        <v>0.24099999999999999</v>
      </c>
      <c r="G126">
        <v>0</v>
      </c>
      <c r="H126">
        <v>0.67</v>
      </c>
    </row>
    <row r="127" spans="1:8" x14ac:dyDescent="0.25">
      <c r="A127" s="1">
        <v>6</v>
      </c>
      <c r="B127">
        <v>1000</v>
      </c>
      <c r="C127" t="s">
        <v>31</v>
      </c>
      <c r="D127" t="s">
        <v>14</v>
      </c>
      <c r="E127">
        <v>33</v>
      </c>
      <c r="F127">
        <v>3.3000000000000002E-2</v>
      </c>
      <c r="G127">
        <v>0.4</v>
      </c>
      <c r="H127">
        <v>1.05</v>
      </c>
    </row>
    <row r="128" spans="1:8" x14ac:dyDescent="0.25">
      <c r="A128" s="1">
        <v>7</v>
      </c>
      <c r="B128">
        <v>1000</v>
      </c>
      <c r="C128" t="s">
        <v>31</v>
      </c>
      <c r="D128" t="s">
        <v>15</v>
      </c>
      <c r="E128">
        <v>19</v>
      </c>
      <c r="F128">
        <v>1.9E-2</v>
      </c>
      <c r="G128">
        <v>0.5</v>
      </c>
      <c r="H128">
        <v>1.02</v>
      </c>
    </row>
    <row r="129" spans="1:8" x14ac:dyDescent="0.25">
      <c r="A129" s="1">
        <v>8</v>
      </c>
      <c r="B129">
        <v>1000</v>
      </c>
      <c r="C129" t="s">
        <v>31</v>
      </c>
      <c r="D129" t="s">
        <v>16</v>
      </c>
      <c r="E129">
        <v>12</v>
      </c>
      <c r="F129">
        <v>1.2E-2</v>
      </c>
      <c r="G129">
        <v>0.4</v>
      </c>
      <c r="H129">
        <v>1.1499999999999999</v>
      </c>
    </row>
    <row r="130" spans="1:8" x14ac:dyDescent="0.25">
      <c r="A130" s="1">
        <v>9</v>
      </c>
      <c r="B130">
        <v>1000</v>
      </c>
      <c r="C130" t="s">
        <v>31</v>
      </c>
      <c r="D130" t="s">
        <v>17</v>
      </c>
      <c r="E130">
        <v>219</v>
      </c>
      <c r="F130">
        <v>0.219</v>
      </c>
      <c r="G130">
        <v>0</v>
      </c>
      <c r="H130">
        <v>0.61</v>
      </c>
    </row>
    <row r="131" spans="1:8" x14ac:dyDescent="0.25">
      <c r="A131" s="1">
        <v>10</v>
      </c>
      <c r="B131">
        <v>1000</v>
      </c>
      <c r="C131" t="s">
        <v>31</v>
      </c>
      <c r="D131" t="s">
        <v>18</v>
      </c>
      <c r="E131">
        <v>211</v>
      </c>
      <c r="F131">
        <v>0.21099999999999999</v>
      </c>
      <c r="G131">
        <v>0</v>
      </c>
      <c r="H131">
        <v>0.66</v>
      </c>
    </row>
    <row r="132" spans="1:8" x14ac:dyDescent="0.25">
      <c r="A132" s="1">
        <v>11</v>
      </c>
      <c r="B132">
        <v>1000</v>
      </c>
      <c r="C132" t="s">
        <v>31</v>
      </c>
      <c r="D132" t="s">
        <v>19</v>
      </c>
      <c r="E132">
        <v>53</v>
      </c>
      <c r="F132">
        <v>5.2999999999999999E-2</v>
      </c>
      <c r="G132">
        <v>0.55000000000000004</v>
      </c>
      <c r="H132">
        <v>1.44</v>
      </c>
    </row>
    <row r="133" spans="1:8" x14ac:dyDescent="0.25">
      <c r="A133" s="1">
        <v>12</v>
      </c>
      <c r="B133">
        <v>1000</v>
      </c>
      <c r="C133" t="s">
        <v>31</v>
      </c>
      <c r="D133" t="s">
        <v>20</v>
      </c>
      <c r="E133">
        <v>9</v>
      </c>
      <c r="F133">
        <v>8.9999999999999993E-3</v>
      </c>
      <c r="G133">
        <v>0.35</v>
      </c>
      <c r="H133">
        <v>0.57999999999999996</v>
      </c>
    </row>
    <row r="134" spans="1:8" x14ac:dyDescent="0.25">
      <c r="A134" s="1">
        <v>13</v>
      </c>
      <c r="B134">
        <v>1000</v>
      </c>
      <c r="C134" t="s">
        <v>31</v>
      </c>
      <c r="D134" t="s">
        <v>21</v>
      </c>
      <c r="E134">
        <v>19</v>
      </c>
      <c r="F134">
        <v>1.9E-2</v>
      </c>
      <c r="G134">
        <v>0.4</v>
      </c>
      <c r="H134">
        <v>0.72</v>
      </c>
    </row>
    <row r="135" spans="1:8" x14ac:dyDescent="0.25">
      <c r="A135" s="1">
        <v>14</v>
      </c>
      <c r="B135">
        <v>1000</v>
      </c>
      <c r="C135" t="s">
        <v>31</v>
      </c>
      <c r="D135" t="s">
        <v>22</v>
      </c>
      <c r="E135">
        <v>13</v>
      </c>
      <c r="F135">
        <v>1.2999999999999999E-2</v>
      </c>
      <c r="G135">
        <v>0.65</v>
      </c>
      <c r="H135">
        <v>1.1399999999999999</v>
      </c>
    </row>
    <row r="136" spans="1:8" x14ac:dyDescent="0.25">
      <c r="A136" s="1">
        <v>15</v>
      </c>
      <c r="B136">
        <v>1000</v>
      </c>
      <c r="C136" t="s">
        <v>31</v>
      </c>
      <c r="D136" t="s">
        <v>23</v>
      </c>
      <c r="E136">
        <v>26</v>
      </c>
      <c r="F136">
        <v>2.5999999999999999E-2</v>
      </c>
      <c r="G136">
        <v>0.4</v>
      </c>
      <c r="H136">
        <v>0.93</v>
      </c>
    </row>
    <row r="137" spans="1:8" x14ac:dyDescent="0.25">
      <c r="A137" s="1">
        <v>16</v>
      </c>
      <c r="B137">
        <v>1000</v>
      </c>
      <c r="C137" t="s">
        <v>31</v>
      </c>
      <c r="D137" t="s">
        <v>24</v>
      </c>
      <c r="E137">
        <v>137</v>
      </c>
      <c r="F137">
        <v>0.13700000000000001</v>
      </c>
      <c r="G137">
        <v>0</v>
      </c>
      <c r="H137">
        <v>0.88</v>
      </c>
    </row>
    <row r="138" spans="1:8" x14ac:dyDescent="0.25">
      <c r="A138" s="1">
        <v>0</v>
      </c>
      <c r="B138">
        <v>649</v>
      </c>
      <c r="C138" t="s">
        <v>32</v>
      </c>
      <c r="D138" t="s">
        <v>8</v>
      </c>
      <c r="E138">
        <v>0</v>
      </c>
      <c r="F138">
        <v>0</v>
      </c>
      <c r="G138">
        <v>0.57500000000000007</v>
      </c>
      <c r="H138">
        <v>0.53</v>
      </c>
    </row>
    <row r="139" spans="1:8" x14ac:dyDescent="0.25">
      <c r="A139" s="1">
        <v>1</v>
      </c>
      <c r="B139">
        <v>649</v>
      </c>
      <c r="C139" t="s">
        <v>32</v>
      </c>
      <c r="D139" t="s">
        <v>9</v>
      </c>
      <c r="E139">
        <v>44</v>
      </c>
      <c r="F139">
        <v>6.7796610169491525E-2</v>
      </c>
      <c r="G139">
        <v>0.47499999999999998</v>
      </c>
      <c r="H139">
        <v>0.8</v>
      </c>
    </row>
    <row r="140" spans="1:8" x14ac:dyDescent="0.25">
      <c r="A140" s="1">
        <v>2</v>
      </c>
      <c r="B140">
        <v>649</v>
      </c>
      <c r="C140" t="s">
        <v>32</v>
      </c>
      <c r="D140" t="s">
        <v>10</v>
      </c>
      <c r="E140">
        <v>55</v>
      </c>
      <c r="F140">
        <v>8.4745762711864403E-2</v>
      </c>
      <c r="G140">
        <v>0.6</v>
      </c>
      <c r="H140">
        <v>1.1000000000000001</v>
      </c>
    </row>
    <row r="141" spans="1:8" x14ac:dyDescent="0.25">
      <c r="A141" s="1">
        <v>3</v>
      </c>
      <c r="B141">
        <v>649</v>
      </c>
      <c r="C141" t="s">
        <v>32</v>
      </c>
      <c r="D141" t="s">
        <v>11</v>
      </c>
      <c r="E141">
        <v>33</v>
      </c>
      <c r="F141">
        <v>5.0847457627118647E-2</v>
      </c>
      <c r="G141">
        <v>0.8</v>
      </c>
      <c r="H141">
        <v>1.53</v>
      </c>
    </row>
    <row r="142" spans="1:8" x14ac:dyDescent="0.25">
      <c r="A142" s="1">
        <v>4</v>
      </c>
      <c r="B142">
        <v>649</v>
      </c>
      <c r="C142" t="s">
        <v>32</v>
      </c>
      <c r="D142" t="s">
        <v>12</v>
      </c>
      <c r="E142">
        <v>55</v>
      </c>
      <c r="F142">
        <v>8.4745762711864403E-2</v>
      </c>
      <c r="G142">
        <v>1.08</v>
      </c>
      <c r="H142">
        <v>1.97</v>
      </c>
    </row>
    <row r="143" spans="1:8" x14ac:dyDescent="0.25">
      <c r="A143" s="1">
        <v>5</v>
      </c>
      <c r="B143">
        <v>649</v>
      </c>
      <c r="C143" t="s">
        <v>32</v>
      </c>
      <c r="D143" t="s">
        <v>13</v>
      </c>
      <c r="E143">
        <v>33</v>
      </c>
      <c r="F143">
        <v>5.0847457627118647E-2</v>
      </c>
      <c r="G143">
        <v>0.57500000000000007</v>
      </c>
      <c r="H143">
        <v>1.1100000000000001</v>
      </c>
    </row>
    <row r="144" spans="1:8" x14ac:dyDescent="0.25">
      <c r="A144" s="1">
        <v>6</v>
      </c>
      <c r="B144">
        <v>649</v>
      </c>
      <c r="C144" t="s">
        <v>32</v>
      </c>
      <c r="D144" t="s">
        <v>14</v>
      </c>
      <c r="E144">
        <v>33</v>
      </c>
      <c r="F144">
        <v>5.0847457627118647E-2</v>
      </c>
      <c r="G144">
        <v>0.45</v>
      </c>
      <c r="H144">
        <v>0.69</v>
      </c>
    </row>
    <row r="145" spans="1:8" x14ac:dyDescent="0.25">
      <c r="A145" s="1">
        <v>7</v>
      </c>
      <c r="B145">
        <v>649</v>
      </c>
      <c r="C145" t="s">
        <v>32</v>
      </c>
      <c r="D145" t="s">
        <v>15</v>
      </c>
      <c r="E145">
        <v>11</v>
      </c>
      <c r="F145">
        <v>1.6949152542372881E-2</v>
      </c>
      <c r="G145">
        <v>1.1499999999999999</v>
      </c>
      <c r="H145">
        <v>1.17</v>
      </c>
    </row>
    <row r="146" spans="1:8" x14ac:dyDescent="0.25">
      <c r="A146" s="1">
        <v>8</v>
      </c>
      <c r="B146">
        <v>649</v>
      </c>
      <c r="C146" t="s">
        <v>32</v>
      </c>
      <c r="D146" t="s">
        <v>16</v>
      </c>
      <c r="E146">
        <v>55</v>
      </c>
      <c r="F146">
        <v>8.4745762711864403E-2</v>
      </c>
      <c r="G146">
        <v>0.42499999999999999</v>
      </c>
      <c r="H146">
        <v>0.63</v>
      </c>
    </row>
    <row r="147" spans="1:8" x14ac:dyDescent="0.25">
      <c r="A147" s="1">
        <v>9</v>
      </c>
      <c r="B147">
        <v>649</v>
      </c>
      <c r="C147" t="s">
        <v>32</v>
      </c>
      <c r="D147" t="s">
        <v>17</v>
      </c>
      <c r="E147">
        <v>11</v>
      </c>
      <c r="F147">
        <v>1.6949152542372881E-2</v>
      </c>
      <c r="G147">
        <v>0.45</v>
      </c>
      <c r="H147">
        <v>0.77</v>
      </c>
    </row>
    <row r="148" spans="1:8" x14ac:dyDescent="0.25">
      <c r="A148" s="1">
        <v>10</v>
      </c>
      <c r="B148">
        <v>649</v>
      </c>
      <c r="C148" t="s">
        <v>32</v>
      </c>
      <c r="D148" t="s">
        <v>18</v>
      </c>
      <c r="E148">
        <v>0</v>
      </c>
      <c r="F148">
        <v>0</v>
      </c>
      <c r="G148">
        <v>0.87499999999999989</v>
      </c>
      <c r="H148">
        <v>0.87</v>
      </c>
    </row>
    <row r="149" spans="1:8" x14ac:dyDescent="0.25">
      <c r="A149" s="1">
        <v>11</v>
      </c>
      <c r="B149">
        <v>649</v>
      </c>
      <c r="C149" t="s">
        <v>32</v>
      </c>
      <c r="D149" t="s">
        <v>19</v>
      </c>
      <c r="E149">
        <v>66</v>
      </c>
      <c r="F149">
        <v>0.10169491525423729</v>
      </c>
      <c r="G149">
        <v>0.47499999999999998</v>
      </c>
      <c r="H149">
        <v>0.92</v>
      </c>
    </row>
    <row r="150" spans="1:8" x14ac:dyDescent="0.25">
      <c r="A150" s="1">
        <v>12</v>
      </c>
      <c r="B150">
        <v>649</v>
      </c>
      <c r="C150" t="s">
        <v>32</v>
      </c>
      <c r="D150" t="s">
        <v>20</v>
      </c>
      <c r="E150">
        <v>11</v>
      </c>
      <c r="F150">
        <v>1.6949152542372881E-2</v>
      </c>
      <c r="G150">
        <v>0.67500000000000004</v>
      </c>
      <c r="H150">
        <v>0.85</v>
      </c>
    </row>
    <row r="151" spans="1:8" x14ac:dyDescent="0.25">
      <c r="A151" s="1">
        <v>13</v>
      </c>
      <c r="B151">
        <v>649</v>
      </c>
      <c r="C151" t="s">
        <v>32</v>
      </c>
      <c r="D151" t="s">
        <v>21</v>
      </c>
      <c r="E151">
        <v>0</v>
      </c>
      <c r="F151">
        <v>0</v>
      </c>
      <c r="G151">
        <v>0.82499999999999996</v>
      </c>
      <c r="H151">
        <v>0.79</v>
      </c>
    </row>
    <row r="152" spans="1:8" x14ac:dyDescent="0.25">
      <c r="A152" s="1">
        <v>14</v>
      </c>
      <c r="B152">
        <v>649</v>
      </c>
      <c r="C152" t="s">
        <v>32</v>
      </c>
      <c r="D152" t="s">
        <v>22</v>
      </c>
      <c r="E152">
        <v>0</v>
      </c>
      <c r="F152">
        <v>0</v>
      </c>
      <c r="G152">
        <v>1.05</v>
      </c>
      <c r="H152">
        <v>0.97</v>
      </c>
    </row>
    <row r="153" spans="1:8" x14ac:dyDescent="0.25">
      <c r="A153" s="1">
        <v>15</v>
      </c>
      <c r="B153">
        <v>649</v>
      </c>
      <c r="C153" t="s">
        <v>32</v>
      </c>
      <c r="D153" t="s">
        <v>23</v>
      </c>
      <c r="E153">
        <v>33</v>
      </c>
      <c r="F153">
        <v>5.0847457627118647E-2</v>
      </c>
      <c r="G153">
        <v>0.65</v>
      </c>
      <c r="H153">
        <v>0.82</v>
      </c>
    </row>
    <row r="154" spans="1:8" x14ac:dyDescent="0.25">
      <c r="A154" s="1">
        <v>16</v>
      </c>
      <c r="B154">
        <v>649</v>
      </c>
      <c r="C154" t="s">
        <v>32</v>
      </c>
      <c r="D154" t="s">
        <v>24</v>
      </c>
      <c r="E154">
        <v>33</v>
      </c>
      <c r="F154">
        <v>5.0847457627118647E-2</v>
      </c>
      <c r="G154">
        <v>1.3</v>
      </c>
      <c r="H154">
        <v>1.44</v>
      </c>
    </row>
    <row r="155" spans="1:8" x14ac:dyDescent="0.25">
      <c r="A155" s="1">
        <v>0</v>
      </c>
      <c r="B155">
        <v>649</v>
      </c>
      <c r="C155" t="s">
        <v>33</v>
      </c>
      <c r="D155" t="s">
        <v>8</v>
      </c>
      <c r="E155">
        <v>33</v>
      </c>
      <c r="F155">
        <v>5.0847457627118647E-2</v>
      </c>
      <c r="G155">
        <v>0</v>
      </c>
      <c r="H155">
        <v>0.14000000000000001</v>
      </c>
    </row>
    <row r="156" spans="1:8" x14ac:dyDescent="0.25">
      <c r="A156" s="1">
        <v>1</v>
      </c>
      <c r="B156">
        <v>649</v>
      </c>
      <c r="C156" t="s">
        <v>33</v>
      </c>
      <c r="D156" t="s">
        <v>9</v>
      </c>
      <c r="E156">
        <v>11</v>
      </c>
      <c r="F156">
        <v>1.6949152542372881E-2</v>
      </c>
      <c r="G156">
        <v>0</v>
      </c>
      <c r="H156">
        <v>0.19</v>
      </c>
    </row>
    <row r="157" spans="1:8" x14ac:dyDescent="0.25">
      <c r="A157" s="1">
        <v>2</v>
      </c>
      <c r="B157">
        <v>649</v>
      </c>
      <c r="C157" t="s">
        <v>33</v>
      </c>
      <c r="D157" t="s">
        <v>10</v>
      </c>
      <c r="E157">
        <v>44</v>
      </c>
      <c r="F157">
        <v>6.7796610169491525E-2</v>
      </c>
      <c r="G157">
        <v>0</v>
      </c>
      <c r="H157">
        <v>0.28000000000000003</v>
      </c>
    </row>
    <row r="158" spans="1:8" x14ac:dyDescent="0.25">
      <c r="A158" s="1">
        <v>3</v>
      </c>
      <c r="B158">
        <v>649</v>
      </c>
      <c r="C158" t="s">
        <v>33</v>
      </c>
      <c r="D158" t="s">
        <v>11</v>
      </c>
      <c r="E158">
        <v>66</v>
      </c>
      <c r="F158">
        <v>0.10169491525423729</v>
      </c>
      <c r="G158">
        <v>0</v>
      </c>
      <c r="H158">
        <v>0.35</v>
      </c>
    </row>
    <row r="159" spans="1:8" x14ac:dyDescent="0.25">
      <c r="A159" s="1">
        <v>4</v>
      </c>
      <c r="B159">
        <v>649</v>
      </c>
      <c r="C159" t="s">
        <v>33</v>
      </c>
      <c r="D159" t="s">
        <v>12</v>
      </c>
      <c r="E159">
        <v>44</v>
      </c>
      <c r="F159">
        <v>6.7796610169491525E-2</v>
      </c>
      <c r="G159">
        <v>0</v>
      </c>
      <c r="H159">
        <v>0.3</v>
      </c>
    </row>
    <row r="160" spans="1:8" x14ac:dyDescent="0.25">
      <c r="A160" s="1">
        <v>5</v>
      </c>
      <c r="B160">
        <v>649</v>
      </c>
      <c r="C160" t="s">
        <v>33</v>
      </c>
      <c r="D160" t="s">
        <v>13</v>
      </c>
      <c r="E160">
        <v>44</v>
      </c>
      <c r="F160">
        <v>6.7796610169491525E-2</v>
      </c>
      <c r="G160">
        <v>0</v>
      </c>
      <c r="H160">
        <v>0.36</v>
      </c>
    </row>
    <row r="161" spans="1:8" x14ac:dyDescent="0.25">
      <c r="A161" s="1">
        <v>6</v>
      </c>
      <c r="B161">
        <v>649</v>
      </c>
      <c r="C161" t="s">
        <v>33</v>
      </c>
      <c r="D161" t="s">
        <v>14</v>
      </c>
      <c r="E161">
        <v>44</v>
      </c>
      <c r="F161">
        <v>6.7796610169491525E-2</v>
      </c>
      <c r="G161">
        <v>0</v>
      </c>
      <c r="H161">
        <v>0.25</v>
      </c>
    </row>
    <row r="162" spans="1:8" x14ac:dyDescent="0.25">
      <c r="A162" s="1">
        <v>7</v>
      </c>
      <c r="B162">
        <v>649</v>
      </c>
      <c r="C162" t="s">
        <v>33</v>
      </c>
      <c r="D162" t="s">
        <v>15</v>
      </c>
      <c r="E162">
        <v>44</v>
      </c>
      <c r="F162">
        <v>6.7796610169491525E-2</v>
      </c>
      <c r="G162">
        <v>0</v>
      </c>
      <c r="H162">
        <v>0.31</v>
      </c>
    </row>
    <row r="163" spans="1:8" x14ac:dyDescent="0.25">
      <c r="A163" s="1">
        <v>8</v>
      </c>
      <c r="B163">
        <v>649</v>
      </c>
      <c r="C163" t="s">
        <v>33</v>
      </c>
      <c r="D163" t="s">
        <v>16</v>
      </c>
      <c r="E163">
        <v>110</v>
      </c>
      <c r="F163">
        <v>0.16949152542372881</v>
      </c>
      <c r="G163">
        <v>0</v>
      </c>
      <c r="H163">
        <v>0.31</v>
      </c>
    </row>
    <row r="164" spans="1:8" x14ac:dyDescent="0.25">
      <c r="A164" s="1">
        <v>9</v>
      </c>
      <c r="B164">
        <v>649</v>
      </c>
      <c r="C164" t="s">
        <v>33</v>
      </c>
      <c r="D164" t="s">
        <v>17</v>
      </c>
      <c r="E164">
        <v>22</v>
      </c>
      <c r="F164">
        <v>3.3898305084745763E-2</v>
      </c>
      <c r="G164">
        <v>0</v>
      </c>
      <c r="H164">
        <v>0.28000000000000003</v>
      </c>
    </row>
    <row r="165" spans="1:8" x14ac:dyDescent="0.25">
      <c r="A165" s="1">
        <v>10</v>
      </c>
      <c r="B165">
        <v>649</v>
      </c>
      <c r="C165" t="s">
        <v>33</v>
      </c>
      <c r="D165" t="s">
        <v>18</v>
      </c>
      <c r="E165">
        <v>55</v>
      </c>
      <c r="F165">
        <v>8.4745762711864403E-2</v>
      </c>
      <c r="G165">
        <v>0</v>
      </c>
      <c r="H165">
        <v>0.24</v>
      </c>
    </row>
    <row r="166" spans="1:8" x14ac:dyDescent="0.25">
      <c r="A166" s="1">
        <v>11</v>
      </c>
      <c r="B166">
        <v>649</v>
      </c>
      <c r="C166" t="s">
        <v>33</v>
      </c>
      <c r="D166" t="s">
        <v>19</v>
      </c>
      <c r="E166">
        <v>110</v>
      </c>
      <c r="F166">
        <v>0.16949152542372881</v>
      </c>
      <c r="G166">
        <v>0</v>
      </c>
      <c r="H166">
        <v>0.39</v>
      </c>
    </row>
    <row r="167" spans="1:8" x14ac:dyDescent="0.25">
      <c r="A167" s="1">
        <v>12</v>
      </c>
      <c r="B167">
        <v>649</v>
      </c>
      <c r="C167" t="s">
        <v>33</v>
      </c>
      <c r="D167" t="s">
        <v>20</v>
      </c>
      <c r="E167">
        <v>66</v>
      </c>
      <c r="F167">
        <v>0.10169491525423729</v>
      </c>
      <c r="G167">
        <v>0</v>
      </c>
      <c r="H167">
        <v>0.28000000000000003</v>
      </c>
    </row>
    <row r="168" spans="1:8" x14ac:dyDescent="0.25">
      <c r="A168" s="1">
        <v>13</v>
      </c>
      <c r="B168">
        <v>649</v>
      </c>
      <c r="C168" t="s">
        <v>33</v>
      </c>
      <c r="D168" t="s">
        <v>21</v>
      </c>
      <c r="E168">
        <v>66</v>
      </c>
      <c r="F168">
        <v>0.10169491525423729</v>
      </c>
      <c r="G168">
        <v>0</v>
      </c>
      <c r="H168">
        <v>0.22</v>
      </c>
    </row>
    <row r="169" spans="1:8" x14ac:dyDescent="0.25">
      <c r="A169" s="1">
        <v>14</v>
      </c>
      <c r="B169">
        <v>649</v>
      </c>
      <c r="C169" t="s">
        <v>33</v>
      </c>
      <c r="D169" t="s">
        <v>22</v>
      </c>
      <c r="E169">
        <v>121</v>
      </c>
      <c r="F169">
        <v>0.1864406779661017</v>
      </c>
      <c r="G169">
        <v>0</v>
      </c>
      <c r="H169">
        <v>0.47</v>
      </c>
    </row>
    <row r="170" spans="1:8" x14ac:dyDescent="0.25">
      <c r="A170" s="1">
        <v>15</v>
      </c>
      <c r="B170">
        <v>649</v>
      </c>
      <c r="C170" t="s">
        <v>33</v>
      </c>
      <c r="D170" t="s">
        <v>23</v>
      </c>
      <c r="E170">
        <v>77</v>
      </c>
      <c r="F170">
        <v>0.1186440677966102</v>
      </c>
      <c r="G170">
        <v>0</v>
      </c>
      <c r="H170">
        <v>0.26</v>
      </c>
    </row>
    <row r="171" spans="1:8" x14ac:dyDescent="0.25">
      <c r="A171" s="1">
        <v>16</v>
      </c>
      <c r="B171">
        <v>649</v>
      </c>
      <c r="C171" t="s">
        <v>33</v>
      </c>
      <c r="D171" t="s">
        <v>24</v>
      </c>
      <c r="E171">
        <v>22</v>
      </c>
      <c r="F171">
        <v>3.3898305084745763E-2</v>
      </c>
      <c r="G171">
        <v>0</v>
      </c>
      <c r="H171">
        <v>0.48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0"/>
  <sheetViews>
    <sheetView showGridLines="0" tabSelected="1" workbookViewId="0">
      <selection activeCell="F28" sqref="F28"/>
    </sheetView>
  </sheetViews>
  <sheetFormatPr defaultRowHeight="15" x14ac:dyDescent="0.25"/>
  <cols>
    <col min="1" max="1" width="11.140625" customWidth="1"/>
    <col min="2" max="2" width="12.7109375" customWidth="1"/>
    <col min="3" max="5" width="9.140625" customWidth="1"/>
  </cols>
  <sheetData>
    <row r="1" spans="2:24" ht="15.75" thickBot="1" x14ac:dyDescent="0.3">
      <c r="M1" s="48"/>
    </row>
    <row r="2" spans="2:24" x14ac:dyDescent="0.25">
      <c r="B2" s="24" t="s">
        <v>34</v>
      </c>
      <c r="C2" s="57" t="s">
        <v>35</v>
      </c>
      <c r="D2" s="58"/>
      <c r="E2" s="58"/>
      <c r="F2" s="58"/>
      <c r="G2" s="58"/>
      <c r="H2" s="58"/>
      <c r="I2" s="58"/>
      <c r="J2" s="58"/>
      <c r="K2" s="55" t="s">
        <v>38</v>
      </c>
      <c r="L2" s="50"/>
      <c r="M2" s="50"/>
      <c r="N2" s="53"/>
      <c r="O2" s="53"/>
      <c r="P2" s="53"/>
      <c r="Q2" s="53"/>
      <c r="R2" s="53"/>
      <c r="S2" s="53"/>
      <c r="T2" s="53"/>
      <c r="U2" s="53"/>
      <c r="V2" s="53"/>
      <c r="W2" s="53"/>
      <c r="X2" s="48"/>
    </row>
    <row r="3" spans="2:24" x14ac:dyDescent="0.25">
      <c r="B3" s="25"/>
      <c r="C3" s="30" t="s">
        <v>36</v>
      </c>
      <c r="D3" s="31"/>
      <c r="E3" s="31"/>
      <c r="F3" s="31"/>
      <c r="G3" s="27" t="s">
        <v>37</v>
      </c>
      <c r="H3" s="28"/>
      <c r="I3" s="28"/>
      <c r="J3" s="29"/>
      <c r="K3" s="60"/>
      <c r="L3" s="51"/>
      <c r="M3" s="51"/>
      <c r="N3" s="54"/>
      <c r="O3" s="54"/>
      <c r="P3" s="54"/>
      <c r="Q3" s="54"/>
      <c r="R3" s="54"/>
      <c r="S3" s="54"/>
      <c r="T3" s="54"/>
      <c r="U3" s="54"/>
      <c r="V3" s="54"/>
      <c r="W3" s="54"/>
      <c r="X3" s="48"/>
    </row>
    <row r="4" spans="2:24" x14ac:dyDescent="0.25">
      <c r="B4" s="25"/>
      <c r="C4" s="33" t="s">
        <v>42</v>
      </c>
      <c r="D4" s="32"/>
      <c r="E4" s="32" t="s">
        <v>41</v>
      </c>
      <c r="F4" s="32"/>
      <c r="G4" s="33" t="s">
        <v>42</v>
      </c>
      <c r="H4" s="32"/>
      <c r="I4" s="32" t="s">
        <v>41</v>
      </c>
      <c r="J4" s="62"/>
      <c r="K4" s="61"/>
      <c r="L4" s="50"/>
      <c r="M4" s="50"/>
      <c r="N4" s="53"/>
      <c r="O4" s="53"/>
      <c r="P4" s="53"/>
      <c r="Q4" s="53"/>
      <c r="R4" s="53"/>
      <c r="S4" s="53"/>
      <c r="T4" s="53"/>
      <c r="U4" s="53"/>
      <c r="V4" s="53"/>
      <c r="W4" s="53"/>
      <c r="X4" s="48"/>
    </row>
    <row r="5" spans="2:24" ht="15.75" thickBot="1" x14ac:dyDescent="0.3">
      <c r="B5" s="26"/>
      <c r="C5" s="13" t="s">
        <v>71</v>
      </c>
      <c r="D5" s="10" t="s">
        <v>70</v>
      </c>
      <c r="E5" s="10" t="s">
        <v>71</v>
      </c>
      <c r="F5" s="10" t="s">
        <v>70</v>
      </c>
      <c r="G5" s="13" t="s">
        <v>71</v>
      </c>
      <c r="H5" s="10" t="s">
        <v>70</v>
      </c>
      <c r="I5" s="10" t="s">
        <v>71</v>
      </c>
      <c r="J5" s="21" t="s">
        <v>70</v>
      </c>
      <c r="K5" s="52" t="s">
        <v>40</v>
      </c>
      <c r="L5" s="50"/>
      <c r="M5" s="50"/>
      <c r="N5" s="48"/>
      <c r="O5" s="48"/>
      <c r="P5" s="48"/>
      <c r="Q5" s="48"/>
      <c r="R5" s="53"/>
      <c r="S5" s="48"/>
      <c r="T5" s="48"/>
      <c r="U5" s="48"/>
      <c r="V5" s="48"/>
      <c r="W5" s="53"/>
      <c r="X5" s="48"/>
    </row>
    <row r="6" spans="2:24" x14ac:dyDescent="0.25">
      <c r="B6" s="14" t="s">
        <v>43</v>
      </c>
      <c r="C6" s="11"/>
      <c r="D6" s="9"/>
      <c r="E6" s="9"/>
      <c r="F6" s="9"/>
      <c r="G6" s="11"/>
      <c r="H6" s="9"/>
      <c r="I6" s="9"/>
      <c r="J6" s="19"/>
      <c r="K6" s="17">
        <v>33.785500000000006</v>
      </c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</row>
    <row r="7" spans="2:24" x14ac:dyDescent="0.25">
      <c r="B7" s="15" t="s">
        <v>44</v>
      </c>
      <c r="C7" s="12"/>
      <c r="D7" s="8"/>
      <c r="E7" s="8"/>
      <c r="F7" s="8"/>
      <c r="G7" s="12"/>
      <c r="H7" s="8"/>
      <c r="I7" s="8"/>
      <c r="J7" s="20"/>
      <c r="K7" s="17">
        <v>38.974000000000004</v>
      </c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</row>
    <row r="8" spans="2:24" x14ac:dyDescent="0.25">
      <c r="B8" s="15" t="s">
        <v>45</v>
      </c>
      <c r="C8" s="12"/>
      <c r="D8" s="8"/>
      <c r="E8" s="8"/>
      <c r="F8" s="8"/>
      <c r="G8" s="12"/>
      <c r="H8" s="8"/>
      <c r="I8" s="8"/>
      <c r="J8" s="20"/>
      <c r="K8" s="17">
        <v>24.326750000000001</v>
      </c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</row>
    <row r="9" spans="2:24" x14ac:dyDescent="0.25">
      <c r="B9" s="15" t="s">
        <v>46</v>
      </c>
      <c r="C9" s="12"/>
      <c r="D9" s="8"/>
      <c r="E9" s="8"/>
      <c r="F9" s="8"/>
      <c r="G9" s="12"/>
      <c r="H9" s="8"/>
      <c r="I9" s="8"/>
      <c r="J9" s="20"/>
      <c r="K9" s="17">
        <v>29.403500000000001</v>
      </c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</row>
    <row r="10" spans="2:24" ht="15.75" thickBot="1" x14ac:dyDescent="0.3">
      <c r="B10" s="16" t="s">
        <v>47</v>
      </c>
      <c r="C10" s="13"/>
      <c r="D10" s="10"/>
      <c r="E10" s="10"/>
      <c r="F10" s="10"/>
      <c r="G10" s="13"/>
      <c r="H10" s="10"/>
      <c r="I10" s="10"/>
      <c r="J10" s="21"/>
      <c r="K10" s="64">
        <v>12.864000000000001</v>
      </c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</row>
    <row r="11" spans="2:24" ht="15.75" thickBot="1" x14ac:dyDescent="0.3">
      <c r="K11" s="63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</row>
    <row r="12" spans="2:24" x14ac:dyDescent="0.25">
      <c r="B12" s="24" t="s">
        <v>34</v>
      </c>
      <c r="C12" s="57" t="s">
        <v>39</v>
      </c>
      <c r="D12" s="58"/>
      <c r="E12" s="58"/>
      <c r="F12" s="58"/>
      <c r="G12" s="58"/>
      <c r="H12" s="58"/>
      <c r="I12" s="58"/>
      <c r="J12" s="58"/>
      <c r="K12" s="56" t="s">
        <v>38</v>
      </c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</row>
    <row r="13" spans="2:24" x14ac:dyDescent="0.25">
      <c r="B13" s="25"/>
      <c r="C13" s="30" t="s">
        <v>36</v>
      </c>
      <c r="D13" s="31"/>
      <c r="E13" s="31"/>
      <c r="F13" s="31"/>
      <c r="G13" s="27" t="s">
        <v>37</v>
      </c>
      <c r="H13" s="28"/>
      <c r="I13" s="28"/>
      <c r="J13" s="29"/>
      <c r="K13" s="60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</row>
    <row r="14" spans="2:24" x14ac:dyDescent="0.25">
      <c r="B14" s="25"/>
      <c r="C14" s="33" t="s">
        <v>42</v>
      </c>
      <c r="D14" s="32"/>
      <c r="E14" s="32" t="s">
        <v>41</v>
      </c>
      <c r="F14" s="32"/>
      <c r="G14" s="33" t="s">
        <v>42</v>
      </c>
      <c r="H14" s="32"/>
      <c r="I14" s="32" t="s">
        <v>41</v>
      </c>
      <c r="J14" s="62"/>
      <c r="K14" s="61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</row>
    <row r="15" spans="2:24" ht="15.75" thickBot="1" x14ac:dyDescent="0.3">
      <c r="B15" s="26"/>
      <c r="C15" s="13" t="s">
        <v>71</v>
      </c>
      <c r="D15" s="10" t="s">
        <v>70</v>
      </c>
      <c r="E15" s="10" t="s">
        <v>71</v>
      </c>
      <c r="F15" s="10" t="s">
        <v>70</v>
      </c>
      <c r="G15" s="13" t="s">
        <v>71</v>
      </c>
      <c r="H15" s="10" t="s">
        <v>70</v>
      </c>
      <c r="I15" s="10" t="s">
        <v>71</v>
      </c>
      <c r="J15" s="21" t="s">
        <v>70</v>
      </c>
      <c r="K15" s="52" t="s">
        <v>40</v>
      </c>
      <c r="M15" s="48"/>
    </row>
    <row r="16" spans="2:24" x14ac:dyDescent="0.25">
      <c r="B16" s="14" t="s">
        <v>43</v>
      </c>
      <c r="C16" s="11"/>
      <c r="D16" s="9"/>
      <c r="E16" s="9"/>
      <c r="F16" s="9"/>
      <c r="G16" s="11"/>
      <c r="H16" s="9"/>
      <c r="I16" s="9"/>
      <c r="J16" s="19"/>
      <c r="K16" s="17">
        <v>59.885999999999996</v>
      </c>
      <c r="M16" s="48"/>
    </row>
    <row r="17" spans="2:11" x14ac:dyDescent="0.25">
      <c r="B17" s="15" t="s">
        <v>44</v>
      </c>
      <c r="C17" s="12"/>
      <c r="D17" s="8"/>
      <c r="E17" s="8"/>
      <c r="F17" s="8"/>
      <c r="G17" s="12"/>
      <c r="H17" s="8"/>
      <c r="I17" s="8"/>
      <c r="J17" s="20"/>
      <c r="K17" s="17">
        <v>64.88000000000001</v>
      </c>
    </row>
    <row r="18" spans="2:11" x14ac:dyDescent="0.25">
      <c r="B18" s="15" t="s">
        <v>45</v>
      </c>
      <c r="C18" s="12"/>
      <c r="D18" s="8"/>
      <c r="E18" s="8"/>
      <c r="F18" s="8"/>
      <c r="G18" s="12"/>
      <c r="H18" s="8"/>
      <c r="I18" s="8"/>
      <c r="J18" s="20"/>
      <c r="K18" s="17">
        <v>46.448999999999998</v>
      </c>
    </row>
    <row r="19" spans="2:11" x14ac:dyDescent="0.25">
      <c r="B19" s="15" t="s">
        <v>46</v>
      </c>
      <c r="C19" s="12"/>
      <c r="D19" s="8"/>
      <c r="E19" s="8"/>
      <c r="F19" s="8"/>
      <c r="G19" s="12"/>
      <c r="H19" s="8"/>
      <c r="I19" s="8"/>
      <c r="J19" s="20"/>
      <c r="K19" s="17">
        <v>47.238</v>
      </c>
    </row>
    <row r="20" spans="2:11" ht="15.75" thickBot="1" x14ac:dyDescent="0.3">
      <c r="B20" s="16" t="s">
        <v>47</v>
      </c>
      <c r="C20" s="13"/>
      <c r="D20" s="10"/>
      <c r="E20" s="10"/>
      <c r="F20" s="10"/>
      <c r="G20" s="13"/>
      <c r="H20" s="10"/>
      <c r="I20" s="10"/>
      <c r="J20" s="21"/>
      <c r="K20" s="18">
        <v>17.762999999999998</v>
      </c>
    </row>
  </sheetData>
  <mergeCells count="18">
    <mergeCell ref="K12:K14"/>
    <mergeCell ref="B12:B15"/>
    <mergeCell ref="C12:J12"/>
    <mergeCell ref="C13:F13"/>
    <mergeCell ref="G13:J13"/>
    <mergeCell ref="C14:D14"/>
    <mergeCell ref="E14:F14"/>
    <mergeCell ref="G14:H14"/>
    <mergeCell ref="I14:J14"/>
    <mergeCell ref="K2:K4"/>
    <mergeCell ref="I4:J4"/>
    <mergeCell ref="G4:H4"/>
    <mergeCell ref="E4:F4"/>
    <mergeCell ref="C4:D4"/>
    <mergeCell ref="C2:J2"/>
    <mergeCell ref="B2:B5"/>
    <mergeCell ref="G3:J3"/>
    <mergeCell ref="C3:F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"/>
  <sheetViews>
    <sheetView topLeftCell="B1" workbookViewId="0">
      <selection activeCell="U6" sqref="U6"/>
    </sheetView>
  </sheetViews>
  <sheetFormatPr defaultRowHeight="15" x14ac:dyDescent="0.25"/>
  <cols>
    <col min="4" max="4" width="34.5703125" customWidth="1"/>
    <col min="9" max="9" width="16.5703125" customWidth="1"/>
    <col min="12" max="12" width="11" customWidth="1"/>
  </cols>
  <sheetData>
    <row r="1" spans="1:2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5" t="s">
        <v>71</v>
      </c>
      <c r="K1" s="49" t="s">
        <v>71</v>
      </c>
      <c r="M1" s="59" t="s">
        <v>75</v>
      </c>
      <c r="O1" t="s">
        <v>74</v>
      </c>
      <c r="R1" t="s">
        <v>78</v>
      </c>
    </row>
    <row r="2" spans="1:21" x14ac:dyDescent="0.25">
      <c r="B2" s="6"/>
      <c r="C2" s="6"/>
      <c r="D2" s="6"/>
      <c r="E2" s="6"/>
      <c r="F2" s="6"/>
      <c r="G2" s="6"/>
      <c r="H2" s="6"/>
      <c r="I2" s="7" t="s">
        <v>68</v>
      </c>
      <c r="J2" t="s">
        <v>69</v>
      </c>
      <c r="K2" t="s">
        <v>68</v>
      </c>
      <c r="L2" s="7" t="s">
        <v>69</v>
      </c>
      <c r="M2" s="7" t="s">
        <v>68</v>
      </c>
      <c r="N2" s="7" t="s">
        <v>69</v>
      </c>
      <c r="O2" s="7" t="s">
        <v>68</v>
      </c>
      <c r="P2" s="7" t="s">
        <v>69</v>
      </c>
      <c r="R2" s="7"/>
      <c r="T2" t="s">
        <v>68</v>
      </c>
      <c r="U2" t="s">
        <v>69</v>
      </c>
    </row>
    <row r="3" spans="1:21" x14ac:dyDescent="0.25">
      <c r="A3" s="1">
        <v>0</v>
      </c>
      <c r="B3">
        <v>649</v>
      </c>
      <c r="C3" t="s">
        <v>7</v>
      </c>
      <c r="D3" t="s">
        <v>8</v>
      </c>
      <c r="E3">
        <v>30</v>
      </c>
      <c r="F3">
        <v>4.6224961479198773E-2</v>
      </c>
      <c r="G3">
        <v>1.345</v>
      </c>
      <c r="H3">
        <v>2.12</v>
      </c>
      <c r="I3">
        <f>G3*ponderaciones!$C$10</f>
        <v>1.0760000000000001</v>
      </c>
      <c r="J3">
        <f>H3*ponderaciones!$C$10</f>
        <v>1.6960000000000002</v>
      </c>
      <c r="K3">
        <f>G3*ponderaciones!$D$10</f>
        <v>1.345</v>
      </c>
      <c r="L3">
        <f>H3*ponderaciones!$D$10</f>
        <v>2.12</v>
      </c>
      <c r="M3">
        <f t="shared" ref="M3:M6" si="0">IF($A3=4,I3*1.3,IF($A3=16,I3*2,I3*1))</f>
        <v>1.0760000000000001</v>
      </c>
      <c r="N3">
        <f t="shared" ref="N3:N6" si="1">IF($A3=4,J3*1.3,IF($A3=16,J3*2,J3*1))</f>
        <v>1.6960000000000002</v>
      </c>
      <c r="O3">
        <f t="shared" ref="O2:O65" si="2">IF($A3=4,K3*1.3,IF($A3=16,K3*2,K3*1))</f>
        <v>1.345</v>
      </c>
      <c r="P3">
        <f t="shared" ref="P2:P65" si="3">IF($A3=4,L3*1.3,IF($A3=16,L3*2,L3*1))</f>
        <v>2.12</v>
      </c>
      <c r="S3" t="s">
        <v>71</v>
      </c>
      <c r="T3">
        <f>SUM(I3:I19)</f>
        <v>18.732499999999998</v>
      </c>
      <c r="U3">
        <f>SUM(J3:J19)</f>
        <v>32.792999999999999</v>
      </c>
    </row>
    <row r="4" spans="1:21" x14ac:dyDescent="0.25">
      <c r="A4" s="1">
        <v>1</v>
      </c>
      <c r="B4">
        <v>649</v>
      </c>
      <c r="C4" t="s">
        <v>7</v>
      </c>
      <c r="D4" t="s">
        <v>9</v>
      </c>
      <c r="E4">
        <v>28</v>
      </c>
      <c r="F4">
        <v>4.3143297380585519E-2</v>
      </c>
      <c r="G4">
        <v>1.375</v>
      </c>
      <c r="H4">
        <v>2.54</v>
      </c>
      <c r="I4">
        <f>G4*ponderaciones!$C$11</f>
        <v>1.1000000000000001</v>
      </c>
      <c r="J4">
        <f>H4*ponderaciones!$C$11</f>
        <v>2.032</v>
      </c>
      <c r="K4">
        <f>G4*ponderaciones!$D$11</f>
        <v>1.375</v>
      </c>
      <c r="L4">
        <f>H4*ponderaciones!$D$11</f>
        <v>2.54</v>
      </c>
      <c r="M4">
        <f t="shared" si="0"/>
        <v>1.1000000000000001</v>
      </c>
      <c r="N4">
        <f t="shared" si="1"/>
        <v>2.032</v>
      </c>
      <c r="O4">
        <f t="shared" si="2"/>
        <v>1.375</v>
      </c>
      <c r="P4">
        <f t="shared" si="3"/>
        <v>2.54</v>
      </c>
      <c r="S4" t="s">
        <v>70</v>
      </c>
      <c r="T4">
        <f>SUM(K3:K19)</f>
        <v>31.270999999999997</v>
      </c>
      <c r="U4">
        <f>SUM(L3:L19)</f>
        <v>55.686</v>
      </c>
    </row>
    <row r="5" spans="1:21" x14ac:dyDescent="0.25">
      <c r="A5" s="1">
        <v>2</v>
      </c>
      <c r="B5">
        <v>649</v>
      </c>
      <c r="C5" t="s">
        <v>7</v>
      </c>
      <c r="D5" t="s">
        <v>10</v>
      </c>
      <c r="E5">
        <v>20</v>
      </c>
      <c r="F5">
        <v>3.0816640986132508E-2</v>
      </c>
      <c r="G5">
        <v>2.395</v>
      </c>
      <c r="H5">
        <v>3.89</v>
      </c>
      <c r="I5">
        <f>G5*ponderaciones!$C$12</f>
        <v>1.1975</v>
      </c>
      <c r="J5">
        <f>H5*ponderaciones!$C$12</f>
        <v>1.9450000000000001</v>
      </c>
      <c r="K5">
        <f>G5*ponderaciones!$D$12</f>
        <v>2.395</v>
      </c>
      <c r="L5">
        <f>H5*ponderaciones!$D$12</f>
        <v>3.89</v>
      </c>
      <c r="M5">
        <f t="shared" si="0"/>
        <v>1.1975</v>
      </c>
      <c r="N5">
        <f t="shared" si="1"/>
        <v>1.9450000000000001</v>
      </c>
      <c r="O5">
        <f t="shared" si="2"/>
        <v>2.395</v>
      </c>
      <c r="P5">
        <f t="shared" si="3"/>
        <v>3.89</v>
      </c>
      <c r="S5" t="s">
        <v>79</v>
      </c>
      <c r="T5">
        <f>SUM(M3:M19)</f>
        <v>22.83775</v>
      </c>
      <c r="U5">
        <f>SUM(N3:N19)</f>
        <v>39.860999999999997</v>
      </c>
    </row>
    <row r="6" spans="1:21" x14ac:dyDescent="0.25">
      <c r="A6" s="1">
        <v>3</v>
      </c>
      <c r="B6">
        <v>649</v>
      </c>
      <c r="C6" t="s">
        <v>7</v>
      </c>
      <c r="D6" t="s">
        <v>11</v>
      </c>
      <c r="E6">
        <v>38</v>
      </c>
      <c r="F6">
        <v>5.8551617873651769E-2</v>
      </c>
      <c r="G6">
        <v>1.825</v>
      </c>
      <c r="H6">
        <v>3.38</v>
      </c>
      <c r="I6">
        <f>G6*ponderaciones!$C$13</f>
        <v>0.54749999999999999</v>
      </c>
      <c r="J6">
        <f>H6*ponderaciones!$C$13</f>
        <v>1.014</v>
      </c>
      <c r="K6">
        <f>G6*ponderaciones!$D$13</f>
        <v>2.19</v>
      </c>
      <c r="L6">
        <f>H6*ponderaciones!$D$13</f>
        <v>4.056</v>
      </c>
      <c r="M6">
        <f t="shared" si="0"/>
        <v>0.54749999999999999</v>
      </c>
      <c r="N6">
        <f t="shared" si="1"/>
        <v>1.014</v>
      </c>
      <c r="O6">
        <f t="shared" si="2"/>
        <v>2.19</v>
      </c>
      <c r="P6">
        <f t="shared" si="3"/>
        <v>4.056</v>
      </c>
      <c r="S6" t="s">
        <v>80</v>
      </c>
      <c r="T6">
        <f>SUM(O3:O19)</f>
        <v>33.785500000000006</v>
      </c>
      <c r="U6">
        <f>SUM(P3:P19)</f>
        <v>59.885999999999996</v>
      </c>
    </row>
    <row r="7" spans="1:21" x14ac:dyDescent="0.25">
      <c r="A7" s="1">
        <v>4</v>
      </c>
      <c r="B7">
        <v>649</v>
      </c>
      <c r="C7" t="s">
        <v>7</v>
      </c>
      <c r="D7" t="s">
        <v>12</v>
      </c>
      <c r="E7">
        <v>21</v>
      </c>
      <c r="F7">
        <v>3.2357473035439142E-2</v>
      </c>
      <c r="G7">
        <v>3.6349999999999998</v>
      </c>
      <c r="H7">
        <v>5.72</v>
      </c>
      <c r="I7">
        <f>G7*ponderaciones!$C$14</f>
        <v>1.8174999999999999</v>
      </c>
      <c r="J7">
        <f>H7*ponderaciones!$C$14</f>
        <v>2.86</v>
      </c>
      <c r="K7">
        <f>G7*ponderaciones!$D$14</f>
        <v>3.6349999999999998</v>
      </c>
      <c r="L7">
        <f>H7*ponderaciones!$D$14</f>
        <v>5.72</v>
      </c>
      <c r="M7">
        <f>IF($A7=4,I7*1.3,IF($A7=16,I7*2,I7*1))</f>
        <v>2.3627500000000001</v>
      </c>
      <c r="N7">
        <f>IF($A7=4,J7*1.3,IF($A7=16,J7*2,J7*1))</f>
        <v>3.718</v>
      </c>
      <c r="O7">
        <f t="shared" si="2"/>
        <v>4.7255000000000003</v>
      </c>
      <c r="P7">
        <f t="shared" si="3"/>
        <v>7.4359999999999999</v>
      </c>
    </row>
    <row r="8" spans="1:21" x14ac:dyDescent="0.25">
      <c r="A8" s="1">
        <v>5</v>
      </c>
      <c r="B8">
        <v>649</v>
      </c>
      <c r="C8" t="s">
        <v>7</v>
      </c>
      <c r="D8" t="s">
        <v>13</v>
      </c>
      <c r="E8">
        <v>19</v>
      </c>
      <c r="F8">
        <v>2.9275808936825881E-2</v>
      </c>
      <c r="G8">
        <v>1.7250000000000001</v>
      </c>
      <c r="H8">
        <v>3.33</v>
      </c>
      <c r="I8">
        <f>G8*ponderaciones!$C$15</f>
        <v>0.86250000000000004</v>
      </c>
      <c r="J8">
        <f>H8*ponderaciones!$C$15</f>
        <v>1.665</v>
      </c>
      <c r="K8">
        <f>G8*ponderaciones!$D$15</f>
        <v>1.7250000000000001</v>
      </c>
      <c r="L8">
        <f>H8*ponderaciones!$D$15</f>
        <v>3.33</v>
      </c>
      <c r="M8">
        <f t="shared" ref="M8:M71" si="4">IF($A8=4,I8*1.3,IF($A8=16,I8*2,I8*1))</f>
        <v>0.86250000000000004</v>
      </c>
      <c r="N8">
        <f t="shared" ref="N8:N71" si="5">IF($A8=4,J8*1.3,IF($A8=16,J8*2,J8*1))</f>
        <v>1.665</v>
      </c>
      <c r="O8">
        <f t="shared" si="2"/>
        <v>1.7250000000000001</v>
      </c>
      <c r="P8">
        <f t="shared" si="3"/>
        <v>3.33</v>
      </c>
    </row>
    <row r="9" spans="1:21" x14ac:dyDescent="0.25">
      <c r="A9" s="1">
        <v>6</v>
      </c>
      <c r="B9">
        <v>649</v>
      </c>
      <c r="C9" t="s">
        <v>7</v>
      </c>
      <c r="D9" t="s">
        <v>14</v>
      </c>
      <c r="E9">
        <v>39</v>
      </c>
      <c r="F9">
        <v>6.0092449922958403E-2</v>
      </c>
      <c r="G9">
        <v>1.26</v>
      </c>
      <c r="H9">
        <v>2.4</v>
      </c>
      <c r="I9">
        <f>G9*ponderaciones!$C$16</f>
        <v>0.378</v>
      </c>
      <c r="J9">
        <f>H9*ponderaciones!$C$16</f>
        <v>0.72</v>
      </c>
      <c r="K9">
        <f>G9*ponderaciones!$D$16</f>
        <v>1.26</v>
      </c>
      <c r="L9">
        <f>H9*ponderaciones!$D$16</f>
        <v>2.4</v>
      </c>
      <c r="M9">
        <f t="shared" si="4"/>
        <v>0.378</v>
      </c>
      <c r="N9">
        <f t="shared" si="5"/>
        <v>0.72</v>
      </c>
      <c r="O9">
        <f t="shared" si="2"/>
        <v>1.26</v>
      </c>
      <c r="P9">
        <f t="shared" si="3"/>
        <v>2.4</v>
      </c>
    </row>
    <row r="10" spans="1:21" x14ac:dyDescent="0.25">
      <c r="A10" s="1">
        <v>7</v>
      </c>
      <c r="B10">
        <v>649</v>
      </c>
      <c r="C10" t="s">
        <v>7</v>
      </c>
      <c r="D10" t="s">
        <v>15</v>
      </c>
      <c r="E10">
        <v>18</v>
      </c>
      <c r="F10">
        <v>2.7734976887519261E-2</v>
      </c>
      <c r="G10">
        <v>2.625</v>
      </c>
      <c r="H10">
        <v>3.74</v>
      </c>
      <c r="I10">
        <f>G10*ponderaciones!$C$17</f>
        <v>1.3125</v>
      </c>
      <c r="J10">
        <f>H10*ponderaciones!$C$17</f>
        <v>1.87</v>
      </c>
      <c r="K10">
        <f>G10*ponderaciones!$D$17</f>
        <v>2.625</v>
      </c>
      <c r="L10">
        <f>H10*ponderaciones!$D$17</f>
        <v>3.74</v>
      </c>
      <c r="M10">
        <f t="shared" si="4"/>
        <v>1.3125</v>
      </c>
      <c r="N10">
        <f t="shared" si="5"/>
        <v>1.87</v>
      </c>
      <c r="O10">
        <f t="shared" si="2"/>
        <v>2.625</v>
      </c>
      <c r="P10">
        <f t="shared" si="3"/>
        <v>3.74</v>
      </c>
    </row>
    <row r="11" spans="1:21" x14ac:dyDescent="0.25">
      <c r="A11" s="1">
        <v>8</v>
      </c>
      <c r="B11">
        <v>649</v>
      </c>
      <c r="C11" t="s">
        <v>7</v>
      </c>
      <c r="D11" t="s">
        <v>16</v>
      </c>
      <c r="E11">
        <v>12</v>
      </c>
      <c r="F11">
        <v>1.8489984591679508E-2</v>
      </c>
      <c r="G11">
        <v>1.45</v>
      </c>
      <c r="H11">
        <v>2.2400000000000002</v>
      </c>
      <c r="I11">
        <f>G11*ponderaciones!$C$18</f>
        <v>0.72499999999999998</v>
      </c>
      <c r="J11">
        <f>H11*ponderaciones!$C$18</f>
        <v>1.1200000000000001</v>
      </c>
      <c r="K11">
        <f>G11*ponderaciones!$D$18</f>
        <v>1.45</v>
      </c>
      <c r="L11">
        <f>H11*ponderaciones!$D$18</f>
        <v>2.2400000000000002</v>
      </c>
      <c r="M11">
        <f t="shared" si="4"/>
        <v>0.72499999999999998</v>
      </c>
      <c r="N11">
        <f t="shared" si="5"/>
        <v>1.1200000000000001</v>
      </c>
      <c r="O11">
        <f t="shared" si="2"/>
        <v>1.45</v>
      </c>
      <c r="P11">
        <f t="shared" si="3"/>
        <v>2.2400000000000002</v>
      </c>
    </row>
    <row r="12" spans="1:21" x14ac:dyDescent="0.25">
      <c r="A12" s="1">
        <v>9</v>
      </c>
      <c r="B12">
        <v>649</v>
      </c>
      <c r="C12" t="s">
        <v>7</v>
      </c>
      <c r="D12" t="s">
        <v>17</v>
      </c>
      <c r="E12">
        <v>17</v>
      </c>
      <c r="F12">
        <v>2.619414483821263E-2</v>
      </c>
      <c r="G12">
        <v>1.325</v>
      </c>
      <c r="H12">
        <v>2.2999999999999998</v>
      </c>
      <c r="I12">
        <f>G12*ponderaciones!$C$19</f>
        <v>0.66249999999999998</v>
      </c>
      <c r="J12">
        <f>H12*ponderaciones!$C$19</f>
        <v>1.1499999999999999</v>
      </c>
      <c r="K12">
        <f>G12*ponderaciones!$D$19</f>
        <v>1.325</v>
      </c>
      <c r="L12">
        <f>H12*ponderaciones!$D$19</f>
        <v>2.2999999999999998</v>
      </c>
      <c r="M12">
        <f t="shared" si="4"/>
        <v>0.66249999999999998</v>
      </c>
      <c r="N12">
        <f t="shared" si="5"/>
        <v>1.1499999999999999</v>
      </c>
      <c r="O12">
        <f t="shared" si="2"/>
        <v>1.325</v>
      </c>
      <c r="P12">
        <f t="shared" si="3"/>
        <v>2.2999999999999998</v>
      </c>
    </row>
    <row r="13" spans="1:21" x14ac:dyDescent="0.25">
      <c r="A13" s="1">
        <v>10</v>
      </c>
      <c r="B13">
        <v>649</v>
      </c>
      <c r="C13" t="s">
        <v>7</v>
      </c>
      <c r="D13" t="s">
        <v>18</v>
      </c>
      <c r="E13">
        <v>22</v>
      </c>
      <c r="F13">
        <v>3.3898305084745763E-2</v>
      </c>
      <c r="G13">
        <v>2.1349999999999998</v>
      </c>
      <c r="H13">
        <v>3.59</v>
      </c>
      <c r="I13">
        <f>G13*ponderaciones!$C$20</f>
        <v>1.708</v>
      </c>
      <c r="J13">
        <f>H13*ponderaciones!$C$20</f>
        <v>2.8719999999999999</v>
      </c>
      <c r="K13">
        <f>G13*ponderaciones!$D$20</f>
        <v>2.1349999999999998</v>
      </c>
      <c r="L13">
        <f>H13*ponderaciones!$D$20</f>
        <v>3.59</v>
      </c>
      <c r="M13">
        <f t="shared" si="4"/>
        <v>1.708</v>
      </c>
      <c r="N13">
        <f t="shared" si="5"/>
        <v>2.8719999999999999</v>
      </c>
      <c r="O13">
        <f t="shared" si="2"/>
        <v>2.1349999999999998</v>
      </c>
      <c r="P13">
        <f t="shared" si="3"/>
        <v>3.59</v>
      </c>
    </row>
    <row r="14" spans="1:21" x14ac:dyDescent="0.25">
      <c r="A14" s="1">
        <v>11</v>
      </c>
      <c r="B14">
        <v>649</v>
      </c>
      <c r="C14" t="s">
        <v>7</v>
      </c>
      <c r="D14" t="s">
        <v>19</v>
      </c>
      <c r="E14">
        <v>31</v>
      </c>
      <c r="F14">
        <v>4.7765793528505393E-2</v>
      </c>
      <c r="G14">
        <v>1.655</v>
      </c>
      <c r="H14">
        <v>3.19</v>
      </c>
      <c r="I14">
        <f>G14*ponderaciones!$C$21</f>
        <v>0.82750000000000001</v>
      </c>
      <c r="J14">
        <f>H14*ponderaciones!$C$21</f>
        <v>1.595</v>
      </c>
      <c r="K14">
        <f>G14*ponderaciones!$D$21</f>
        <v>1.655</v>
      </c>
      <c r="L14">
        <f>H14*ponderaciones!$D$21</f>
        <v>3.19</v>
      </c>
      <c r="M14">
        <f t="shared" si="4"/>
        <v>0.82750000000000001</v>
      </c>
      <c r="N14">
        <f t="shared" si="5"/>
        <v>1.595</v>
      </c>
      <c r="O14">
        <f t="shared" si="2"/>
        <v>1.655</v>
      </c>
      <c r="P14">
        <f t="shared" si="3"/>
        <v>3.19</v>
      </c>
    </row>
    <row r="15" spans="1:21" x14ac:dyDescent="0.25">
      <c r="A15" s="1">
        <v>12</v>
      </c>
      <c r="B15">
        <v>649</v>
      </c>
      <c r="C15" t="s">
        <v>7</v>
      </c>
      <c r="D15" t="s">
        <v>20</v>
      </c>
      <c r="E15">
        <v>22</v>
      </c>
      <c r="F15">
        <v>3.3898305084745763E-2</v>
      </c>
      <c r="G15">
        <v>1.5649999999999999</v>
      </c>
      <c r="H15">
        <v>2.88</v>
      </c>
      <c r="I15">
        <f>G15*ponderaciones!$C$22</f>
        <v>0.78249999999999997</v>
      </c>
      <c r="J15">
        <f>H15*ponderaciones!$C$22</f>
        <v>1.44</v>
      </c>
      <c r="K15">
        <f>G15*ponderaciones!$D$22</f>
        <v>1.5649999999999999</v>
      </c>
      <c r="L15">
        <f>H15*ponderaciones!$D$22</f>
        <v>2.88</v>
      </c>
      <c r="M15">
        <f t="shared" si="4"/>
        <v>0.78249999999999997</v>
      </c>
      <c r="N15">
        <f t="shared" si="5"/>
        <v>1.44</v>
      </c>
      <c r="O15">
        <f t="shared" si="2"/>
        <v>1.5649999999999999</v>
      </c>
      <c r="P15">
        <f t="shared" si="3"/>
        <v>2.88</v>
      </c>
    </row>
    <row r="16" spans="1:21" x14ac:dyDescent="0.25">
      <c r="A16" s="1">
        <v>13</v>
      </c>
      <c r="B16">
        <v>649</v>
      </c>
      <c r="C16" t="s">
        <v>7</v>
      </c>
      <c r="D16" t="s">
        <v>21</v>
      </c>
      <c r="E16">
        <v>21</v>
      </c>
      <c r="F16">
        <v>3.2357473035439142E-2</v>
      </c>
      <c r="G16">
        <v>2.0499999999999998</v>
      </c>
      <c r="H16">
        <v>3.12</v>
      </c>
      <c r="I16">
        <f>G16*ponderaciones!$C$23</f>
        <v>1.0249999999999999</v>
      </c>
      <c r="J16">
        <f>H16*ponderaciones!$C$23</f>
        <v>1.56</v>
      </c>
      <c r="K16">
        <f>G16*ponderaciones!$D$23</f>
        <v>2.0499999999999998</v>
      </c>
      <c r="L16">
        <f>H16*ponderaciones!$D$23</f>
        <v>3.12</v>
      </c>
      <c r="M16">
        <f t="shared" si="4"/>
        <v>1.0249999999999999</v>
      </c>
      <c r="N16">
        <f t="shared" si="5"/>
        <v>1.56</v>
      </c>
      <c r="O16">
        <f t="shared" si="2"/>
        <v>2.0499999999999998</v>
      </c>
      <c r="P16">
        <f t="shared" si="3"/>
        <v>3.12</v>
      </c>
    </row>
    <row r="17" spans="1:21" x14ac:dyDescent="0.25">
      <c r="A17" s="1">
        <v>14</v>
      </c>
      <c r="B17">
        <v>649</v>
      </c>
      <c r="C17" t="s">
        <v>7</v>
      </c>
      <c r="D17" t="s">
        <v>22</v>
      </c>
      <c r="E17">
        <v>62</v>
      </c>
      <c r="F17">
        <v>9.5531587057010786E-2</v>
      </c>
      <c r="G17">
        <v>1.36</v>
      </c>
      <c r="H17">
        <v>3.33</v>
      </c>
      <c r="I17">
        <f>G17*ponderaciones!$C$24</f>
        <v>0.40800000000000003</v>
      </c>
      <c r="J17">
        <f>H17*ponderaciones!$C$24</f>
        <v>0.999</v>
      </c>
      <c r="K17">
        <f>G17*ponderaciones!$D$24</f>
        <v>1.6320000000000001</v>
      </c>
      <c r="L17">
        <f>H17*ponderaciones!$D$24</f>
        <v>3.996</v>
      </c>
      <c r="M17">
        <f t="shared" si="4"/>
        <v>0.40800000000000003</v>
      </c>
      <c r="N17">
        <f t="shared" si="5"/>
        <v>0.999</v>
      </c>
      <c r="O17">
        <f t="shared" si="2"/>
        <v>1.6320000000000001</v>
      </c>
      <c r="P17">
        <f t="shared" si="3"/>
        <v>3.996</v>
      </c>
    </row>
    <row r="18" spans="1:21" x14ac:dyDescent="0.25">
      <c r="A18" s="1">
        <v>15</v>
      </c>
      <c r="B18">
        <v>649</v>
      </c>
      <c r="C18" t="s">
        <v>7</v>
      </c>
      <c r="D18" t="s">
        <v>23</v>
      </c>
      <c r="E18">
        <v>42</v>
      </c>
      <c r="F18">
        <v>6.4714946070878271E-2</v>
      </c>
      <c r="G18">
        <v>1.4850000000000001</v>
      </c>
      <c r="H18">
        <v>4.09</v>
      </c>
      <c r="I18">
        <f>G18*ponderaciones!$C$25</f>
        <v>0.74250000000000005</v>
      </c>
      <c r="J18">
        <f>H18*ponderaciones!$C$25</f>
        <v>2.0449999999999999</v>
      </c>
      <c r="K18">
        <f>G18*ponderaciones!$D$25</f>
        <v>1.4850000000000001</v>
      </c>
      <c r="L18">
        <f>H18*ponderaciones!$D$25</f>
        <v>4.09</v>
      </c>
      <c r="M18">
        <f t="shared" si="4"/>
        <v>0.74250000000000005</v>
      </c>
      <c r="N18">
        <f t="shared" si="5"/>
        <v>2.0449999999999999</v>
      </c>
      <c r="O18">
        <f t="shared" si="2"/>
        <v>1.4850000000000001</v>
      </c>
      <c r="P18">
        <f t="shared" si="3"/>
        <v>4.09</v>
      </c>
    </row>
    <row r="19" spans="1:21" x14ac:dyDescent="0.25">
      <c r="A19" s="1">
        <v>16</v>
      </c>
      <c r="B19">
        <v>649</v>
      </c>
      <c r="C19" t="s">
        <v>7</v>
      </c>
      <c r="D19" t="s">
        <v>24</v>
      </c>
      <c r="E19">
        <v>21</v>
      </c>
      <c r="F19">
        <v>3.2357473035439142E-2</v>
      </c>
      <c r="G19">
        <v>3.56</v>
      </c>
      <c r="H19">
        <v>6.21</v>
      </c>
      <c r="I19">
        <f>G19*ponderaciones!$C$26</f>
        <v>3.56</v>
      </c>
      <c r="J19">
        <f>H19*ponderaciones!$C$26</f>
        <v>6.21</v>
      </c>
      <c r="K19">
        <f>G19*ponderaciones!$D$26</f>
        <v>1.4240000000000002</v>
      </c>
      <c r="L19">
        <f>H19*ponderaciones!$D$26</f>
        <v>2.484</v>
      </c>
      <c r="M19">
        <f t="shared" si="4"/>
        <v>7.12</v>
      </c>
      <c r="N19">
        <f t="shared" si="5"/>
        <v>12.42</v>
      </c>
      <c r="O19">
        <f t="shared" si="2"/>
        <v>2.8480000000000003</v>
      </c>
      <c r="P19">
        <f t="shared" si="3"/>
        <v>4.968</v>
      </c>
    </row>
    <row r="20" spans="1:21" x14ac:dyDescent="0.25">
      <c r="A20" s="1">
        <v>0</v>
      </c>
      <c r="B20">
        <v>363</v>
      </c>
      <c r="C20" t="s">
        <v>26</v>
      </c>
      <c r="D20" t="s">
        <v>8</v>
      </c>
      <c r="E20">
        <v>17</v>
      </c>
      <c r="F20">
        <v>4.6831955922865022E-2</v>
      </c>
      <c r="G20">
        <v>1.405</v>
      </c>
      <c r="H20">
        <v>2.2799999999999998</v>
      </c>
      <c r="I20">
        <f>G20*ponderaciones!$C$10</f>
        <v>1.1240000000000001</v>
      </c>
      <c r="J20">
        <f>H20*ponderaciones!$C$10</f>
        <v>1.8239999999999998</v>
      </c>
      <c r="K20">
        <f>G20*ponderaciones!$D$10</f>
        <v>1.405</v>
      </c>
      <c r="L20">
        <f>H20*ponderaciones!$D$10</f>
        <v>2.2799999999999998</v>
      </c>
      <c r="M20">
        <f t="shared" si="4"/>
        <v>1.1240000000000001</v>
      </c>
      <c r="N20">
        <f t="shared" si="5"/>
        <v>1.8239999999999998</v>
      </c>
      <c r="O20">
        <f t="shared" si="2"/>
        <v>1.405</v>
      </c>
      <c r="P20">
        <f t="shared" si="3"/>
        <v>2.2799999999999998</v>
      </c>
      <c r="S20" t="s">
        <v>71</v>
      </c>
      <c r="T20">
        <f>SUM(I20:I36)</f>
        <v>21.059000000000001</v>
      </c>
      <c r="U20">
        <f>SUM(J20:J36)</f>
        <v>34.670000000000009</v>
      </c>
    </row>
    <row r="21" spans="1:21" x14ac:dyDescent="0.25">
      <c r="A21" s="1">
        <v>1</v>
      </c>
      <c r="B21">
        <v>363</v>
      </c>
      <c r="C21" t="s">
        <v>26</v>
      </c>
      <c r="D21" t="s">
        <v>9</v>
      </c>
      <c r="E21">
        <v>15</v>
      </c>
      <c r="F21">
        <v>4.1322314049586778E-2</v>
      </c>
      <c r="G21">
        <v>1.7224999999999999</v>
      </c>
      <c r="H21">
        <v>3.12</v>
      </c>
      <c r="I21">
        <f>G21*ponderaciones!$C$11</f>
        <v>1.3780000000000001</v>
      </c>
      <c r="J21">
        <f>H21*ponderaciones!$C$11</f>
        <v>2.4960000000000004</v>
      </c>
      <c r="K21">
        <f>G21*ponderaciones!$D$11</f>
        <v>1.7224999999999999</v>
      </c>
      <c r="L21">
        <f>H21*ponderaciones!$D$11</f>
        <v>3.12</v>
      </c>
      <c r="M21">
        <f t="shared" si="4"/>
        <v>1.3780000000000001</v>
      </c>
      <c r="N21">
        <f t="shared" si="5"/>
        <v>2.4960000000000004</v>
      </c>
      <c r="O21">
        <f t="shared" si="2"/>
        <v>1.7224999999999999</v>
      </c>
      <c r="P21">
        <f t="shared" si="3"/>
        <v>3.12</v>
      </c>
      <c r="S21" t="s">
        <v>70</v>
      </c>
      <c r="T21">
        <f>SUM(K20:K36)</f>
        <v>36.294000000000004</v>
      </c>
      <c r="U21">
        <f>SUM(L20:L36)</f>
        <v>60.984000000000009</v>
      </c>
    </row>
    <row r="22" spans="1:21" x14ac:dyDescent="0.25">
      <c r="A22" s="1">
        <v>2</v>
      </c>
      <c r="B22">
        <v>363</v>
      </c>
      <c r="C22" t="s">
        <v>26</v>
      </c>
      <c r="D22" t="s">
        <v>10</v>
      </c>
      <c r="E22">
        <v>18</v>
      </c>
      <c r="F22">
        <v>4.9586776859504127E-2</v>
      </c>
      <c r="G22">
        <v>2.3774999999999999</v>
      </c>
      <c r="H22">
        <v>4.63</v>
      </c>
      <c r="I22">
        <f>G22*ponderaciones!$C$12</f>
        <v>1.18875</v>
      </c>
      <c r="J22">
        <f>H22*ponderaciones!$C$12</f>
        <v>2.3149999999999999</v>
      </c>
      <c r="K22">
        <f>G22*ponderaciones!$D$12</f>
        <v>2.3774999999999999</v>
      </c>
      <c r="L22">
        <f>H22*ponderaciones!$D$12</f>
        <v>4.63</v>
      </c>
      <c r="M22">
        <f t="shared" si="4"/>
        <v>1.18875</v>
      </c>
      <c r="N22">
        <f t="shared" si="5"/>
        <v>2.3149999999999999</v>
      </c>
      <c r="O22">
        <f t="shared" si="2"/>
        <v>2.3774999999999999</v>
      </c>
      <c r="P22">
        <f t="shared" si="3"/>
        <v>4.63</v>
      </c>
      <c r="S22" t="s">
        <v>79</v>
      </c>
      <c r="T22">
        <f>SUM(M20:M36)</f>
        <v>25.203000000000003</v>
      </c>
      <c r="U22">
        <f>SUM(N20:N36)</f>
        <v>40.594000000000001</v>
      </c>
    </row>
    <row r="23" spans="1:21" x14ac:dyDescent="0.25">
      <c r="A23" s="1">
        <v>3</v>
      </c>
      <c r="B23">
        <v>363</v>
      </c>
      <c r="C23" t="s">
        <v>26</v>
      </c>
      <c r="D23" t="s">
        <v>11</v>
      </c>
      <c r="E23">
        <v>13</v>
      </c>
      <c r="F23">
        <v>3.5812672176308541E-2</v>
      </c>
      <c r="G23">
        <v>2.1749999999999998</v>
      </c>
      <c r="H23">
        <v>3.25</v>
      </c>
      <c r="I23">
        <f>G23*ponderaciones!$C$13</f>
        <v>0.65249999999999997</v>
      </c>
      <c r="J23">
        <f>H23*ponderaciones!$C$13</f>
        <v>0.97499999999999998</v>
      </c>
      <c r="K23">
        <f>G23*ponderaciones!$D$13</f>
        <v>2.61</v>
      </c>
      <c r="L23">
        <f>H23*ponderaciones!$D$13</f>
        <v>3.9</v>
      </c>
      <c r="M23">
        <f t="shared" si="4"/>
        <v>0.65249999999999997</v>
      </c>
      <c r="N23">
        <f t="shared" si="5"/>
        <v>0.97499999999999998</v>
      </c>
      <c r="O23">
        <f t="shared" si="2"/>
        <v>2.61</v>
      </c>
      <c r="P23">
        <f t="shared" si="3"/>
        <v>3.9</v>
      </c>
      <c r="S23" t="s">
        <v>80</v>
      </c>
      <c r="T23">
        <f>SUM(O20:O36)</f>
        <v>38.974000000000004</v>
      </c>
      <c r="U23">
        <f>SUM(P20:P36)</f>
        <v>64.88000000000001</v>
      </c>
    </row>
    <row r="24" spans="1:21" x14ac:dyDescent="0.25">
      <c r="A24" s="1">
        <v>4</v>
      </c>
      <c r="B24">
        <v>363</v>
      </c>
      <c r="C24" t="s">
        <v>26</v>
      </c>
      <c r="D24" t="s">
        <v>12</v>
      </c>
      <c r="E24">
        <v>15</v>
      </c>
      <c r="F24">
        <v>4.1322314049586778E-2</v>
      </c>
      <c r="G24">
        <v>4.26</v>
      </c>
      <c r="H24">
        <v>6.36</v>
      </c>
      <c r="I24">
        <f>G24*ponderaciones!$C$14</f>
        <v>2.13</v>
      </c>
      <c r="J24">
        <f>H24*ponderaciones!$C$14</f>
        <v>3.18</v>
      </c>
      <c r="K24">
        <f>G24*ponderaciones!$D$14</f>
        <v>4.26</v>
      </c>
      <c r="L24">
        <f>H24*ponderaciones!$D$14</f>
        <v>6.36</v>
      </c>
      <c r="M24">
        <f t="shared" si="4"/>
        <v>2.7690000000000001</v>
      </c>
      <c r="N24">
        <f t="shared" si="5"/>
        <v>4.1340000000000003</v>
      </c>
      <c r="O24">
        <f t="shared" si="2"/>
        <v>5.5380000000000003</v>
      </c>
      <c r="P24">
        <f t="shared" si="3"/>
        <v>8.2680000000000007</v>
      </c>
    </row>
    <row r="25" spans="1:21" x14ac:dyDescent="0.25">
      <c r="A25" s="1">
        <v>5</v>
      </c>
      <c r="B25">
        <v>363</v>
      </c>
      <c r="C25" t="s">
        <v>26</v>
      </c>
      <c r="D25" t="s">
        <v>13</v>
      </c>
      <c r="E25">
        <v>14</v>
      </c>
      <c r="F25">
        <v>3.8567493112947659E-2</v>
      </c>
      <c r="G25">
        <v>1.8725000000000001</v>
      </c>
      <c r="H25">
        <v>3.3</v>
      </c>
      <c r="I25">
        <f>G25*ponderaciones!$C$15</f>
        <v>0.93625000000000003</v>
      </c>
      <c r="J25">
        <f>H25*ponderaciones!$C$15</f>
        <v>1.65</v>
      </c>
      <c r="K25">
        <f>G25*ponderaciones!$D$15</f>
        <v>1.8725000000000001</v>
      </c>
      <c r="L25">
        <f>H25*ponderaciones!$D$15</f>
        <v>3.3</v>
      </c>
      <c r="M25">
        <f t="shared" si="4"/>
        <v>0.93625000000000003</v>
      </c>
      <c r="N25">
        <f t="shared" si="5"/>
        <v>1.65</v>
      </c>
      <c r="O25">
        <f t="shared" si="2"/>
        <v>1.8725000000000001</v>
      </c>
      <c r="P25">
        <f t="shared" si="3"/>
        <v>3.3</v>
      </c>
    </row>
    <row r="26" spans="1:21" x14ac:dyDescent="0.25">
      <c r="A26" s="1">
        <v>6</v>
      </c>
      <c r="B26">
        <v>363</v>
      </c>
      <c r="C26" t="s">
        <v>26</v>
      </c>
      <c r="D26" t="s">
        <v>14</v>
      </c>
      <c r="E26">
        <v>13</v>
      </c>
      <c r="F26">
        <v>3.5812672176308541E-2</v>
      </c>
      <c r="G26">
        <v>1.6950000000000001</v>
      </c>
      <c r="H26">
        <v>2.68</v>
      </c>
      <c r="I26">
        <f>G26*ponderaciones!$C$16</f>
        <v>0.50849999999999995</v>
      </c>
      <c r="J26">
        <f>H26*ponderaciones!$C$16</f>
        <v>0.80400000000000005</v>
      </c>
      <c r="K26">
        <f>G26*ponderaciones!$D$16</f>
        <v>1.6950000000000001</v>
      </c>
      <c r="L26">
        <f>H26*ponderaciones!$D$16</f>
        <v>2.68</v>
      </c>
      <c r="M26">
        <f t="shared" si="4"/>
        <v>0.50849999999999995</v>
      </c>
      <c r="N26">
        <f t="shared" si="5"/>
        <v>0.80400000000000005</v>
      </c>
      <c r="O26">
        <f t="shared" si="2"/>
        <v>1.6950000000000001</v>
      </c>
      <c r="P26">
        <f t="shared" si="3"/>
        <v>2.68</v>
      </c>
    </row>
    <row r="27" spans="1:21" x14ac:dyDescent="0.25">
      <c r="A27" s="1">
        <v>7</v>
      </c>
      <c r="B27">
        <v>363</v>
      </c>
      <c r="C27" t="s">
        <v>26</v>
      </c>
      <c r="D27" t="s">
        <v>15</v>
      </c>
      <c r="E27">
        <v>13</v>
      </c>
      <c r="F27">
        <v>3.5812672176308541E-2</v>
      </c>
      <c r="G27">
        <v>3.03</v>
      </c>
      <c r="H27">
        <v>4.41</v>
      </c>
      <c r="I27">
        <f>G27*ponderaciones!$C$17</f>
        <v>1.5149999999999999</v>
      </c>
      <c r="J27">
        <f>H27*ponderaciones!$C$17</f>
        <v>2.2050000000000001</v>
      </c>
      <c r="K27">
        <f>G27*ponderaciones!$D$17</f>
        <v>3.03</v>
      </c>
      <c r="L27">
        <f>H27*ponderaciones!$D$17</f>
        <v>4.41</v>
      </c>
      <c r="M27">
        <f t="shared" si="4"/>
        <v>1.5149999999999999</v>
      </c>
      <c r="N27">
        <f t="shared" si="5"/>
        <v>2.2050000000000001</v>
      </c>
      <c r="O27">
        <f t="shared" si="2"/>
        <v>3.03</v>
      </c>
      <c r="P27">
        <f t="shared" si="3"/>
        <v>4.41</v>
      </c>
    </row>
    <row r="28" spans="1:21" x14ac:dyDescent="0.25">
      <c r="A28" s="1">
        <v>8</v>
      </c>
      <c r="B28">
        <v>363</v>
      </c>
      <c r="C28" t="s">
        <v>26</v>
      </c>
      <c r="D28" t="s">
        <v>16</v>
      </c>
      <c r="E28">
        <v>14</v>
      </c>
      <c r="F28">
        <v>3.8567493112947659E-2</v>
      </c>
      <c r="G28">
        <v>1.2775000000000001</v>
      </c>
      <c r="H28">
        <v>2.62</v>
      </c>
      <c r="I28">
        <f>G28*ponderaciones!$C$18</f>
        <v>0.63875000000000004</v>
      </c>
      <c r="J28">
        <f>H28*ponderaciones!$C$18</f>
        <v>1.31</v>
      </c>
      <c r="K28">
        <f>G28*ponderaciones!$D$18</f>
        <v>1.2775000000000001</v>
      </c>
      <c r="L28">
        <f>H28*ponderaciones!$D$18</f>
        <v>2.62</v>
      </c>
      <c r="M28">
        <f t="shared" si="4"/>
        <v>0.63875000000000004</v>
      </c>
      <c r="N28">
        <f t="shared" si="5"/>
        <v>1.31</v>
      </c>
      <c r="O28">
        <f t="shared" si="2"/>
        <v>1.2775000000000001</v>
      </c>
      <c r="P28">
        <f t="shared" si="3"/>
        <v>2.62</v>
      </c>
    </row>
    <row r="29" spans="1:21" x14ac:dyDescent="0.25">
      <c r="A29" s="1">
        <v>9</v>
      </c>
      <c r="B29">
        <v>363</v>
      </c>
      <c r="C29" t="s">
        <v>26</v>
      </c>
      <c r="D29" t="s">
        <v>17</v>
      </c>
      <c r="E29">
        <v>11</v>
      </c>
      <c r="F29">
        <v>3.03030303030303E-2</v>
      </c>
      <c r="G29">
        <v>1.3625</v>
      </c>
      <c r="H29">
        <v>2.11</v>
      </c>
      <c r="I29">
        <f>G29*ponderaciones!$C$19</f>
        <v>0.68125000000000002</v>
      </c>
      <c r="J29">
        <f>H29*ponderaciones!$C$19</f>
        <v>1.0549999999999999</v>
      </c>
      <c r="K29">
        <f>G29*ponderaciones!$D$19</f>
        <v>1.3625</v>
      </c>
      <c r="L29">
        <f>H29*ponderaciones!$D$19</f>
        <v>2.11</v>
      </c>
      <c r="M29">
        <f t="shared" si="4"/>
        <v>0.68125000000000002</v>
      </c>
      <c r="N29">
        <f t="shared" si="5"/>
        <v>1.0549999999999999</v>
      </c>
      <c r="O29">
        <f t="shared" si="2"/>
        <v>1.3625</v>
      </c>
      <c r="P29">
        <f t="shared" si="3"/>
        <v>2.11</v>
      </c>
    </row>
    <row r="30" spans="1:21" x14ac:dyDescent="0.25">
      <c r="A30" s="1">
        <v>10</v>
      </c>
      <c r="B30">
        <v>363</v>
      </c>
      <c r="C30" t="s">
        <v>26</v>
      </c>
      <c r="D30" t="s">
        <v>18</v>
      </c>
      <c r="E30">
        <v>15</v>
      </c>
      <c r="F30">
        <v>4.1322314049586778E-2</v>
      </c>
      <c r="G30">
        <v>2.5350000000000001</v>
      </c>
      <c r="H30">
        <v>4.1900000000000004</v>
      </c>
      <c r="I30">
        <f>G30*ponderaciones!$C$20</f>
        <v>2.028</v>
      </c>
      <c r="J30">
        <f>H30*ponderaciones!$C$20</f>
        <v>3.3520000000000003</v>
      </c>
      <c r="K30">
        <f>G30*ponderaciones!$D$20</f>
        <v>2.5350000000000001</v>
      </c>
      <c r="L30">
        <f>H30*ponderaciones!$D$20</f>
        <v>4.1900000000000004</v>
      </c>
      <c r="M30">
        <f t="shared" si="4"/>
        <v>2.028</v>
      </c>
      <c r="N30">
        <f t="shared" si="5"/>
        <v>3.3520000000000003</v>
      </c>
      <c r="O30">
        <f t="shared" si="2"/>
        <v>2.5350000000000001</v>
      </c>
      <c r="P30">
        <f t="shared" si="3"/>
        <v>4.1900000000000004</v>
      </c>
    </row>
    <row r="31" spans="1:21" x14ac:dyDescent="0.25">
      <c r="A31" s="1">
        <v>11</v>
      </c>
      <c r="B31">
        <v>363</v>
      </c>
      <c r="C31" t="s">
        <v>26</v>
      </c>
      <c r="D31" t="s">
        <v>19</v>
      </c>
      <c r="E31">
        <v>15</v>
      </c>
      <c r="F31">
        <v>4.1322314049586778E-2</v>
      </c>
      <c r="G31">
        <v>2.0049999999999999</v>
      </c>
      <c r="H31">
        <v>3.45</v>
      </c>
      <c r="I31">
        <f>G31*ponderaciones!$C$21</f>
        <v>1.0024999999999999</v>
      </c>
      <c r="J31">
        <f>H31*ponderaciones!$C$21</f>
        <v>1.7250000000000001</v>
      </c>
      <c r="K31">
        <f>G31*ponderaciones!$D$21</f>
        <v>2.0049999999999999</v>
      </c>
      <c r="L31">
        <f>H31*ponderaciones!$D$21</f>
        <v>3.45</v>
      </c>
      <c r="M31">
        <f t="shared" si="4"/>
        <v>1.0024999999999999</v>
      </c>
      <c r="N31">
        <f t="shared" si="5"/>
        <v>1.7250000000000001</v>
      </c>
      <c r="O31">
        <f t="shared" si="2"/>
        <v>2.0049999999999999</v>
      </c>
      <c r="P31">
        <f t="shared" si="3"/>
        <v>3.45</v>
      </c>
    </row>
    <row r="32" spans="1:21" x14ac:dyDescent="0.25">
      <c r="A32" s="1">
        <v>12</v>
      </c>
      <c r="B32">
        <v>363</v>
      </c>
      <c r="C32" t="s">
        <v>26</v>
      </c>
      <c r="D32" t="s">
        <v>20</v>
      </c>
      <c r="E32">
        <v>13</v>
      </c>
      <c r="F32">
        <v>3.5812672176308541E-2</v>
      </c>
      <c r="G32">
        <v>1.8525</v>
      </c>
      <c r="H32">
        <v>3.45</v>
      </c>
      <c r="I32">
        <f>G32*ponderaciones!$C$22</f>
        <v>0.92625000000000002</v>
      </c>
      <c r="J32">
        <f>H32*ponderaciones!$C$22</f>
        <v>1.7250000000000001</v>
      </c>
      <c r="K32">
        <f>G32*ponderaciones!$D$22</f>
        <v>1.8525</v>
      </c>
      <c r="L32">
        <f>H32*ponderaciones!$D$22</f>
        <v>3.45</v>
      </c>
      <c r="M32">
        <f t="shared" si="4"/>
        <v>0.92625000000000002</v>
      </c>
      <c r="N32">
        <f t="shared" si="5"/>
        <v>1.7250000000000001</v>
      </c>
      <c r="O32">
        <f t="shared" si="2"/>
        <v>1.8525</v>
      </c>
      <c r="P32">
        <f t="shared" si="3"/>
        <v>3.45</v>
      </c>
    </row>
    <row r="33" spans="1:21" x14ac:dyDescent="0.25">
      <c r="A33" s="1">
        <v>13</v>
      </c>
      <c r="B33">
        <v>363</v>
      </c>
      <c r="C33" t="s">
        <v>26</v>
      </c>
      <c r="D33" t="s">
        <v>21</v>
      </c>
      <c r="E33">
        <v>16</v>
      </c>
      <c r="F33">
        <v>4.4077134986225897E-2</v>
      </c>
      <c r="G33">
        <v>2.54</v>
      </c>
      <c r="H33">
        <v>4.71</v>
      </c>
      <c r="I33">
        <f>G33*ponderaciones!$C$23</f>
        <v>1.27</v>
      </c>
      <c r="J33">
        <f>H33*ponderaciones!$C$23</f>
        <v>2.355</v>
      </c>
      <c r="K33">
        <f>G33*ponderaciones!$D$23</f>
        <v>2.54</v>
      </c>
      <c r="L33">
        <f>H33*ponderaciones!$D$23</f>
        <v>4.71</v>
      </c>
      <c r="M33">
        <f t="shared" si="4"/>
        <v>1.27</v>
      </c>
      <c r="N33">
        <f t="shared" si="5"/>
        <v>2.355</v>
      </c>
      <c r="O33">
        <f t="shared" si="2"/>
        <v>2.54</v>
      </c>
      <c r="P33">
        <f t="shared" si="3"/>
        <v>4.71</v>
      </c>
    </row>
    <row r="34" spans="1:21" x14ac:dyDescent="0.25">
      <c r="A34" s="1">
        <v>14</v>
      </c>
      <c r="B34">
        <v>363</v>
      </c>
      <c r="C34" t="s">
        <v>26</v>
      </c>
      <c r="D34" t="s">
        <v>22</v>
      </c>
      <c r="E34">
        <v>17</v>
      </c>
      <c r="F34">
        <v>4.6831955922865022E-2</v>
      </c>
      <c r="G34">
        <v>1.9975000000000001</v>
      </c>
      <c r="H34">
        <v>3.88</v>
      </c>
      <c r="I34">
        <f>G34*ponderaciones!$C$24</f>
        <v>0.59924999999999995</v>
      </c>
      <c r="J34">
        <f>H34*ponderaciones!$C$24</f>
        <v>1.1639999999999999</v>
      </c>
      <c r="K34">
        <f>G34*ponderaciones!$D$24</f>
        <v>2.3969999999999998</v>
      </c>
      <c r="L34">
        <f>H34*ponderaciones!$D$24</f>
        <v>4.6559999999999997</v>
      </c>
      <c r="M34">
        <f t="shared" si="4"/>
        <v>0.59924999999999995</v>
      </c>
      <c r="N34">
        <f t="shared" si="5"/>
        <v>1.1639999999999999</v>
      </c>
      <c r="O34">
        <f t="shared" si="2"/>
        <v>2.3969999999999998</v>
      </c>
      <c r="P34">
        <f t="shared" si="3"/>
        <v>4.6559999999999997</v>
      </c>
    </row>
    <row r="35" spans="1:21" x14ac:dyDescent="0.25">
      <c r="A35" s="1">
        <v>15</v>
      </c>
      <c r="B35">
        <v>363</v>
      </c>
      <c r="C35" t="s">
        <v>26</v>
      </c>
      <c r="D35" t="s">
        <v>23</v>
      </c>
      <c r="E35">
        <v>16</v>
      </c>
      <c r="F35">
        <v>4.4077134986225897E-2</v>
      </c>
      <c r="G35">
        <v>1.95</v>
      </c>
      <c r="H35">
        <v>3.13</v>
      </c>
      <c r="I35">
        <f>G35*ponderaciones!$C$25</f>
        <v>0.97499999999999998</v>
      </c>
      <c r="J35">
        <f>H35*ponderaciones!$C$25</f>
        <v>1.5649999999999999</v>
      </c>
      <c r="K35">
        <f>G35*ponderaciones!$D$25</f>
        <v>1.95</v>
      </c>
      <c r="L35">
        <f>H35*ponderaciones!$D$25</f>
        <v>3.13</v>
      </c>
      <c r="M35">
        <f t="shared" si="4"/>
        <v>0.97499999999999998</v>
      </c>
      <c r="N35">
        <f t="shared" si="5"/>
        <v>1.5649999999999999</v>
      </c>
      <c r="O35">
        <f t="shared" si="2"/>
        <v>1.95</v>
      </c>
      <c r="P35">
        <f t="shared" si="3"/>
        <v>3.13</v>
      </c>
    </row>
    <row r="36" spans="1:21" x14ac:dyDescent="0.25">
      <c r="A36" s="1">
        <v>16</v>
      </c>
      <c r="B36">
        <v>363</v>
      </c>
      <c r="C36" t="s">
        <v>26</v>
      </c>
      <c r="D36" t="s">
        <v>24</v>
      </c>
      <c r="E36">
        <v>19</v>
      </c>
      <c r="F36">
        <v>5.2341597796143252E-2</v>
      </c>
      <c r="G36">
        <v>3.5049999999999999</v>
      </c>
      <c r="H36">
        <v>4.97</v>
      </c>
      <c r="I36">
        <f>G36*ponderaciones!$C$26</f>
        <v>3.5049999999999999</v>
      </c>
      <c r="J36">
        <f>H36*ponderaciones!$C$26</f>
        <v>4.97</v>
      </c>
      <c r="K36">
        <f>G36*ponderaciones!$D$26</f>
        <v>1.4020000000000001</v>
      </c>
      <c r="L36">
        <f>H36*ponderaciones!$D$26</f>
        <v>1.988</v>
      </c>
      <c r="M36">
        <f t="shared" si="4"/>
        <v>7.01</v>
      </c>
      <c r="N36">
        <f t="shared" si="5"/>
        <v>9.94</v>
      </c>
      <c r="O36">
        <f t="shared" si="2"/>
        <v>2.8040000000000003</v>
      </c>
      <c r="P36">
        <f t="shared" si="3"/>
        <v>3.976</v>
      </c>
    </row>
    <row r="37" spans="1:21" x14ac:dyDescent="0.25">
      <c r="A37" s="1">
        <v>0</v>
      </c>
      <c r="B37">
        <v>1012</v>
      </c>
      <c r="C37" t="s">
        <v>28</v>
      </c>
      <c r="D37" t="s">
        <v>8</v>
      </c>
      <c r="E37">
        <v>23</v>
      </c>
      <c r="F37">
        <v>2.2727272727272731E-2</v>
      </c>
      <c r="G37">
        <v>0.97</v>
      </c>
      <c r="H37">
        <v>2.4500000000000002</v>
      </c>
      <c r="I37">
        <f>G37*ponderaciones!$C$10</f>
        <v>0.77600000000000002</v>
      </c>
      <c r="J37">
        <f>H37*ponderaciones!$C$10</f>
        <v>1.9600000000000002</v>
      </c>
      <c r="K37">
        <f>G37*ponderaciones!$D$10</f>
        <v>0.97</v>
      </c>
      <c r="L37">
        <f>H37*ponderaciones!$D$10</f>
        <v>2.4500000000000002</v>
      </c>
      <c r="M37">
        <f t="shared" si="4"/>
        <v>0.77600000000000002</v>
      </c>
      <c r="N37">
        <f t="shared" si="5"/>
        <v>1.9600000000000002</v>
      </c>
      <c r="O37">
        <f t="shared" si="2"/>
        <v>0.97</v>
      </c>
      <c r="P37">
        <f t="shared" si="3"/>
        <v>2.4500000000000002</v>
      </c>
      <c r="S37" t="s">
        <v>71</v>
      </c>
      <c r="T37">
        <f>SUM(I37:I53)</f>
        <v>13.178125000000003</v>
      </c>
      <c r="U37">
        <f>SUM(J37:J53)</f>
        <v>25.766999999999999</v>
      </c>
    </row>
    <row r="38" spans="1:21" x14ac:dyDescent="0.25">
      <c r="A38" s="1">
        <v>1</v>
      </c>
      <c r="B38">
        <v>1012</v>
      </c>
      <c r="C38" t="s">
        <v>28</v>
      </c>
      <c r="D38" t="s">
        <v>9</v>
      </c>
      <c r="E38">
        <v>48</v>
      </c>
      <c r="F38">
        <v>4.7430830039525688E-2</v>
      </c>
      <c r="G38">
        <v>0.97499999999999987</v>
      </c>
      <c r="H38">
        <v>2.0099999999999998</v>
      </c>
      <c r="I38">
        <f>G38*ponderaciones!$C$11</f>
        <v>0.77999999999999992</v>
      </c>
      <c r="J38">
        <f>H38*ponderaciones!$C$11</f>
        <v>1.6079999999999999</v>
      </c>
      <c r="K38">
        <f>G38*ponderaciones!$D$11</f>
        <v>0.97499999999999987</v>
      </c>
      <c r="L38">
        <f>H38*ponderaciones!$D$11</f>
        <v>2.0099999999999998</v>
      </c>
      <c r="M38">
        <f t="shared" si="4"/>
        <v>0.77999999999999992</v>
      </c>
      <c r="N38">
        <f t="shared" si="5"/>
        <v>1.6079999999999999</v>
      </c>
      <c r="O38">
        <f t="shared" si="2"/>
        <v>0.97499999999999987</v>
      </c>
      <c r="P38">
        <f t="shared" si="3"/>
        <v>2.0099999999999998</v>
      </c>
      <c r="S38" t="s">
        <v>70</v>
      </c>
      <c r="T38">
        <f>SUM(K37:K53)</f>
        <v>22.657249999999998</v>
      </c>
      <c r="U38">
        <f>SUM(L37:L53)</f>
        <v>43.457999999999991</v>
      </c>
    </row>
    <row r="39" spans="1:21" x14ac:dyDescent="0.25">
      <c r="A39" s="1">
        <v>2</v>
      </c>
      <c r="B39">
        <v>1012</v>
      </c>
      <c r="C39" t="s">
        <v>28</v>
      </c>
      <c r="D39" t="s">
        <v>10</v>
      </c>
      <c r="E39">
        <v>31</v>
      </c>
      <c r="F39">
        <v>3.0632411067193679E-2</v>
      </c>
      <c r="G39">
        <v>1.5449999999999999</v>
      </c>
      <c r="H39">
        <v>2.63</v>
      </c>
      <c r="I39">
        <f>G39*ponderaciones!$C$12</f>
        <v>0.77249999999999996</v>
      </c>
      <c r="J39">
        <f>H39*ponderaciones!$C$12</f>
        <v>1.3149999999999999</v>
      </c>
      <c r="K39">
        <f>G39*ponderaciones!$D$12</f>
        <v>1.5449999999999999</v>
      </c>
      <c r="L39">
        <f>H39*ponderaciones!$D$12</f>
        <v>2.63</v>
      </c>
      <c r="M39">
        <f t="shared" si="4"/>
        <v>0.77249999999999996</v>
      </c>
      <c r="N39">
        <f t="shared" si="5"/>
        <v>1.3149999999999999</v>
      </c>
      <c r="O39">
        <f t="shared" si="2"/>
        <v>1.5449999999999999</v>
      </c>
      <c r="P39">
        <f t="shared" si="3"/>
        <v>2.63</v>
      </c>
      <c r="S39" t="s">
        <v>79</v>
      </c>
      <c r="T39">
        <f>SUM(M37:M53)</f>
        <v>15.800875000000001</v>
      </c>
      <c r="U39">
        <f>SUM(N37:N53)</f>
        <v>30.910499999999999</v>
      </c>
    </row>
    <row r="40" spans="1:21" x14ac:dyDescent="0.25">
      <c r="A40" s="1">
        <v>3</v>
      </c>
      <c r="B40">
        <v>1012</v>
      </c>
      <c r="C40" t="s">
        <v>28</v>
      </c>
      <c r="D40" t="s">
        <v>11</v>
      </c>
      <c r="E40">
        <v>52</v>
      </c>
      <c r="F40">
        <v>5.1383399209486168E-2</v>
      </c>
      <c r="G40">
        <v>1.25</v>
      </c>
      <c r="H40">
        <v>2.58</v>
      </c>
      <c r="I40">
        <f>G40*ponderaciones!$C$13</f>
        <v>0.375</v>
      </c>
      <c r="J40">
        <f>H40*ponderaciones!$C$13</f>
        <v>0.77400000000000002</v>
      </c>
      <c r="K40">
        <f>G40*ponderaciones!$D$13</f>
        <v>1.5</v>
      </c>
      <c r="L40">
        <f>H40*ponderaciones!$D$13</f>
        <v>3.0960000000000001</v>
      </c>
      <c r="M40">
        <f t="shared" si="4"/>
        <v>0.375</v>
      </c>
      <c r="N40">
        <f t="shared" si="5"/>
        <v>0.77400000000000002</v>
      </c>
      <c r="O40">
        <f t="shared" si="2"/>
        <v>1.5</v>
      </c>
      <c r="P40">
        <f t="shared" si="3"/>
        <v>3.0960000000000001</v>
      </c>
      <c r="S40" t="s">
        <v>80</v>
      </c>
      <c r="T40">
        <f>SUM(O37:O53)</f>
        <v>24.326750000000001</v>
      </c>
      <c r="U40">
        <f>SUM(P37:P53)</f>
        <v>46.448999999999998</v>
      </c>
    </row>
    <row r="41" spans="1:21" x14ac:dyDescent="0.25">
      <c r="A41" s="1">
        <v>4</v>
      </c>
      <c r="B41">
        <v>1012</v>
      </c>
      <c r="C41" t="s">
        <v>28</v>
      </c>
      <c r="D41" t="s">
        <v>12</v>
      </c>
      <c r="E41">
        <v>32</v>
      </c>
      <c r="F41">
        <v>3.1620553359683792E-2</v>
      </c>
      <c r="G41">
        <v>2.585</v>
      </c>
      <c r="H41">
        <v>3.89</v>
      </c>
      <c r="I41">
        <f>G41*ponderaciones!$C$14</f>
        <v>1.2925</v>
      </c>
      <c r="J41">
        <f>H41*ponderaciones!$C$14</f>
        <v>1.9450000000000001</v>
      </c>
      <c r="K41">
        <f>G41*ponderaciones!$D$14</f>
        <v>2.585</v>
      </c>
      <c r="L41">
        <f>H41*ponderaciones!$D$14</f>
        <v>3.89</v>
      </c>
      <c r="M41">
        <f t="shared" si="4"/>
        <v>1.68025</v>
      </c>
      <c r="N41">
        <f t="shared" si="5"/>
        <v>2.5285000000000002</v>
      </c>
      <c r="O41">
        <f t="shared" si="2"/>
        <v>3.3605</v>
      </c>
      <c r="P41">
        <f t="shared" si="3"/>
        <v>5.0570000000000004</v>
      </c>
    </row>
    <row r="42" spans="1:21" x14ac:dyDescent="0.25">
      <c r="A42" s="1">
        <v>5</v>
      </c>
      <c r="B42">
        <v>1012</v>
      </c>
      <c r="C42" t="s">
        <v>28</v>
      </c>
      <c r="D42" t="s">
        <v>13</v>
      </c>
      <c r="E42">
        <v>18</v>
      </c>
      <c r="F42">
        <v>1.7786561264822139E-2</v>
      </c>
      <c r="G42">
        <v>1.375</v>
      </c>
      <c r="H42">
        <v>2.16</v>
      </c>
      <c r="I42">
        <f>G42*ponderaciones!$C$15</f>
        <v>0.6875</v>
      </c>
      <c r="J42">
        <f>H42*ponderaciones!$C$15</f>
        <v>1.08</v>
      </c>
      <c r="K42">
        <f>G42*ponderaciones!$D$15</f>
        <v>1.375</v>
      </c>
      <c r="L42">
        <f>H42*ponderaciones!$D$15</f>
        <v>2.16</v>
      </c>
      <c r="M42">
        <f t="shared" si="4"/>
        <v>0.6875</v>
      </c>
      <c r="N42">
        <f t="shared" si="5"/>
        <v>1.08</v>
      </c>
      <c r="O42">
        <f t="shared" si="2"/>
        <v>1.375</v>
      </c>
      <c r="P42">
        <f t="shared" si="3"/>
        <v>2.16</v>
      </c>
    </row>
    <row r="43" spans="1:21" x14ac:dyDescent="0.25">
      <c r="A43" s="1">
        <v>6</v>
      </c>
      <c r="B43">
        <v>1012</v>
      </c>
      <c r="C43" t="s">
        <v>28</v>
      </c>
      <c r="D43" t="s">
        <v>14</v>
      </c>
      <c r="E43">
        <v>48</v>
      </c>
      <c r="F43">
        <v>4.7430830039525688E-2</v>
      </c>
      <c r="G43">
        <v>1.0349999999999999</v>
      </c>
      <c r="H43">
        <v>2.13</v>
      </c>
      <c r="I43">
        <f>G43*ponderaciones!$C$16</f>
        <v>0.31049999999999994</v>
      </c>
      <c r="J43">
        <f>H43*ponderaciones!$C$16</f>
        <v>0.6389999999999999</v>
      </c>
      <c r="K43">
        <f>G43*ponderaciones!$D$16</f>
        <v>1.0349999999999999</v>
      </c>
      <c r="L43">
        <f>H43*ponderaciones!$D$16</f>
        <v>2.13</v>
      </c>
      <c r="M43">
        <f t="shared" si="4"/>
        <v>0.31049999999999994</v>
      </c>
      <c r="N43">
        <f t="shared" si="5"/>
        <v>0.6389999999999999</v>
      </c>
      <c r="O43">
        <f t="shared" si="2"/>
        <v>1.0349999999999999</v>
      </c>
      <c r="P43">
        <f t="shared" si="3"/>
        <v>2.13</v>
      </c>
    </row>
    <row r="44" spans="1:21" x14ac:dyDescent="0.25">
      <c r="A44" s="1">
        <v>7</v>
      </c>
      <c r="B44">
        <v>1012</v>
      </c>
      <c r="C44" t="s">
        <v>28</v>
      </c>
      <c r="D44" t="s">
        <v>15</v>
      </c>
      <c r="E44">
        <v>33</v>
      </c>
      <c r="F44">
        <v>3.2608695652173912E-2</v>
      </c>
      <c r="G44">
        <v>1.79</v>
      </c>
      <c r="H44">
        <v>3.68</v>
      </c>
      <c r="I44">
        <f>G44*ponderaciones!$C$17</f>
        <v>0.89500000000000002</v>
      </c>
      <c r="J44">
        <f>H44*ponderaciones!$C$17</f>
        <v>1.84</v>
      </c>
      <c r="K44">
        <f>G44*ponderaciones!$D$17</f>
        <v>1.79</v>
      </c>
      <c r="L44">
        <f>H44*ponderaciones!$D$17</f>
        <v>3.68</v>
      </c>
      <c r="M44">
        <f t="shared" si="4"/>
        <v>0.89500000000000002</v>
      </c>
      <c r="N44">
        <f t="shared" si="5"/>
        <v>1.84</v>
      </c>
      <c r="O44">
        <f t="shared" si="2"/>
        <v>1.79</v>
      </c>
      <c r="P44">
        <f t="shared" si="3"/>
        <v>3.68</v>
      </c>
    </row>
    <row r="45" spans="1:21" x14ac:dyDescent="0.25">
      <c r="A45" s="1">
        <v>8</v>
      </c>
      <c r="B45">
        <v>1012</v>
      </c>
      <c r="C45" t="s">
        <v>28</v>
      </c>
      <c r="D45" t="s">
        <v>16</v>
      </c>
      <c r="E45">
        <v>16</v>
      </c>
      <c r="F45">
        <v>1.58102766798419E-2</v>
      </c>
      <c r="G45">
        <v>1.1000000000000001</v>
      </c>
      <c r="H45">
        <v>2.4</v>
      </c>
      <c r="I45">
        <f>G45*ponderaciones!$C$18</f>
        <v>0.55000000000000004</v>
      </c>
      <c r="J45">
        <f>H45*ponderaciones!$C$18</f>
        <v>1.2</v>
      </c>
      <c r="K45">
        <f>G45*ponderaciones!$D$18</f>
        <v>1.1000000000000001</v>
      </c>
      <c r="L45">
        <f>H45*ponderaciones!$D$18</f>
        <v>2.4</v>
      </c>
      <c r="M45">
        <f t="shared" si="4"/>
        <v>0.55000000000000004</v>
      </c>
      <c r="N45">
        <f t="shared" si="5"/>
        <v>1.2</v>
      </c>
      <c r="O45">
        <f t="shared" si="2"/>
        <v>1.1000000000000001</v>
      </c>
      <c r="P45">
        <f t="shared" si="3"/>
        <v>2.4</v>
      </c>
    </row>
    <row r="46" spans="1:21" x14ac:dyDescent="0.25">
      <c r="A46" s="1">
        <v>9</v>
      </c>
      <c r="B46">
        <v>1012</v>
      </c>
      <c r="C46" t="s">
        <v>28</v>
      </c>
      <c r="D46" t="s">
        <v>17</v>
      </c>
      <c r="E46">
        <v>30</v>
      </c>
      <c r="F46">
        <v>2.964426877470356E-2</v>
      </c>
      <c r="G46">
        <v>0.87499999999999989</v>
      </c>
      <c r="H46">
        <v>1.58</v>
      </c>
      <c r="I46">
        <f>G46*ponderaciones!$C$19</f>
        <v>0.43749999999999994</v>
      </c>
      <c r="J46">
        <f>H46*ponderaciones!$C$19</f>
        <v>0.79</v>
      </c>
      <c r="K46">
        <f>G46*ponderaciones!$D$19</f>
        <v>0.87499999999999989</v>
      </c>
      <c r="L46">
        <f>H46*ponderaciones!$D$19</f>
        <v>1.58</v>
      </c>
      <c r="M46">
        <f t="shared" si="4"/>
        <v>0.43749999999999994</v>
      </c>
      <c r="N46">
        <f t="shared" si="5"/>
        <v>0.79</v>
      </c>
      <c r="O46">
        <f t="shared" si="2"/>
        <v>0.87499999999999989</v>
      </c>
      <c r="P46">
        <f t="shared" si="3"/>
        <v>1.58</v>
      </c>
    </row>
    <row r="47" spans="1:21" x14ac:dyDescent="0.25">
      <c r="A47" s="1">
        <v>10</v>
      </c>
      <c r="B47">
        <v>1012</v>
      </c>
      <c r="C47" t="s">
        <v>28</v>
      </c>
      <c r="D47" t="s">
        <v>18</v>
      </c>
      <c r="E47">
        <v>28</v>
      </c>
      <c r="F47">
        <v>2.766798418972332E-2</v>
      </c>
      <c r="G47">
        <v>1.51</v>
      </c>
      <c r="H47">
        <v>3.63</v>
      </c>
      <c r="I47">
        <f>G47*ponderaciones!$C$20</f>
        <v>1.2080000000000002</v>
      </c>
      <c r="J47">
        <f>H47*ponderaciones!$C$20</f>
        <v>2.9039999999999999</v>
      </c>
      <c r="K47">
        <f>G47*ponderaciones!$D$20</f>
        <v>1.51</v>
      </c>
      <c r="L47">
        <f>H47*ponderaciones!$D$20</f>
        <v>3.63</v>
      </c>
      <c r="M47">
        <f t="shared" si="4"/>
        <v>1.2080000000000002</v>
      </c>
      <c r="N47">
        <f t="shared" si="5"/>
        <v>2.9039999999999999</v>
      </c>
      <c r="O47">
        <f t="shared" si="2"/>
        <v>1.51</v>
      </c>
      <c r="P47">
        <f t="shared" si="3"/>
        <v>3.63</v>
      </c>
    </row>
    <row r="48" spans="1:21" x14ac:dyDescent="0.25">
      <c r="A48" s="1">
        <v>11</v>
      </c>
      <c r="B48">
        <v>1012</v>
      </c>
      <c r="C48" t="s">
        <v>28</v>
      </c>
      <c r="D48" t="s">
        <v>19</v>
      </c>
      <c r="E48">
        <v>50</v>
      </c>
      <c r="F48">
        <v>4.9407114624505928E-2</v>
      </c>
      <c r="G48">
        <v>1.155</v>
      </c>
      <c r="H48">
        <v>2.02</v>
      </c>
      <c r="I48">
        <f>G48*ponderaciones!$C$21</f>
        <v>0.57750000000000001</v>
      </c>
      <c r="J48">
        <f>H48*ponderaciones!$C$21</f>
        <v>1.01</v>
      </c>
      <c r="K48">
        <f>G48*ponderaciones!$D$21</f>
        <v>1.155</v>
      </c>
      <c r="L48">
        <f>H48*ponderaciones!$D$21</f>
        <v>2.02</v>
      </c>
      <c r="M48">
        <f t="shared" si="4"/>
        <v>0.57750000000000001</v>
      </c>
      <c r="N48">
        <f t="shared" si="5"/>
        <v>1.01</v>
      </c>
      <c r="O48">
        <f t="shared" si="2"/>
        <v>1.155</v>
      </c>
      <c r="P48">
        <f t="shared" si="3"/>
        <v>2.02</v>
      </c>
    </row>
    <row r="49" spans="1:21" x14ac:dyDescent="0.25">
      <c r="A49" s="1">
        <v>12</v>
      </c>
      <c r="B49">
        <v>1012</v>
      </c>
      <c r="C49" t="s">
        <v>28</v>
      </c>
      <c r="D49" t="s">
        <v>20</v>
      </c>
      <c r="E49">
        <v>27</v>
      </c>
      <c r="F49">
        <v>2.66798418972332E-2</v>
      </c>
      <c r="G49">
        <v>1.165</v>
      </c>
      <c r="H49">
        <v>2.06</v>
      </c>
      <c r="I49">
        <f>G49*ponderaciones!$C$22</f>
        <v>0.58250000000000002</v>
      </c>
      <c r="J49">
        <f>H49*ponderaciones!$C$22</f>
        <v>1.03</v>
      </c>
      <c r="K49">
        <f>G49*ponderaciones!$D$22</f>
        <v>1.165</v>
      </c>
      <c r="L49">
        <f>H49*ponderaciones!$D$22</f>
        <v>2.06</v>
      </c>
      <c r="M49">
        <f t="shared" si="4"/>
        <v>0.58250000000000002</v>
      </c>
      <c r="N49">
        <f t="shared" si="5"/>
        <v>1.03</v>
      </c>
      <c r="O49">
        <f t="shared" si="2"/>
        <v>1.165</v>
      </c>
      <c r="P49">
        <f t="shared" si="3"/>
        <v>2.06</v>
      </c>
    </row>
    <row r="50" spans="1:21" x14ac:dyDescent="0.25">
      <c r="A50" s="1">
        <v>13</v>
      </c>
      <c r="B50">
        <v>1012</v>
      </c>
      <c r="C50" t="s">
        <v>28</v>
      </c>
      <c r="D50" t="s">
        <v>21</v>
      </c>
      <c r="E50">
        <v>28</v>
      </c>
      <c r="F50">
        <v>2.766798418972332E-2</v>
      </c>
      <c r="G50">
        <v>1.5262500000000001</v>
      </c>
      <c r="H50">
        <v>2.44</v>
      </c>
      <c r="I50">
        <f>G50*ponderaciones!$C$23</f>
        <v>0.76312500000000005</v>
      </c>
      <c r="J50">
        <f>H50*ponderaciones!$C$23</f>
        <v>1.22</v>
      </c>
      <c r="K50">
        <f>G50*ponderaciones!$D$23</f>
        <v>1.5262500000000001</v>
      </c>
      <c r="L50">
        <f>H50*ponderaciones!$D$23</f>
        <v>2.44</v>
      </c>
      <c r="M50">
        <f t="shared" si="4"/>
        <v>0.76312500000000005</v>
      </c>
      <c r="N50">
        <f t="shared" si="5"/>
        <v>1.22</v>
      </c>
      <c r="O50">
        <f t="shared" si="2"/>
        <v>1.5262500000000001</v>
      </c>
      <c r="P50">
        <f t="shared" si="3"/>
        <v>2.44</v>
      </c>
    </row>
    <row r="51" spans="1:21" x14ac:dyDescent="0.25">
      <c r="A51" s="1">
        <v>14</v>
      </c>
      <c r="B51">
        <v>1012</v>
      </c>
      <c r="C51" t="s">
        <v>28</v>
      </c>
      <c r="D51" t="s">
        <v>22</v>
      </c>
      <c r="E51">
        <v>39</v>
      </c>
      <c r="F51">
        <v>3.8537549407114617E-2</v>
      </c>
      <c r="G51">
        <v>1.31</v>
      </c>
      <c r="H51">
        <v>2.79</v>
      </c>
      <c r="I51">
        <f>G51*ponderaciones!$C$24</f>
        <v>0.39300000000000002</v>
      </c>
      <c r="J51">
        <f>H51*ponderaciones!$C$24</f>
        <v>0.83699999999999997</v>
      </c>
      <c r="K51">
        <f>G51*ponderaciones!$D$24</f>
        <v>1.5720000000000001</v>
      </c>
      <c r="L51">
        <f>H51*ponderaciones!$D$24</f>
        <v>3.3479999999999999</v>
      </c>
      <c r="M51">
        <f t="shared" si="4"/>
        <v>0.39300000000000002</v>
      </c>
      <c r="N51">
        <f t="shared" si="5"/>
        <v>0.83699999999999997</v>
      </c>
      <c r="O51">
        <f t="shared" si="2"/>
        <v>1.5720000000000001</v>
      </c>
      <c r="P51">
        <f t="shared" si="3"/>
        <v>3.3479999999999999</v>
      </c>
    </row>
    <row r="52" spans="1:21" x14ac:dyDescent="0.25">
      <c r="A52" s="1">
        <v>15</v>
      </c>
      <c r="B52">
        <v>1012</v>
      </c>
      <c r="C52" t="s">
        <v>28</v>
      </c>
      <c r="D52" t="s">
        <v>23</v>
      </c>
      <c r="E52">
        <v>47</v>
      </c>
      <c r="F52">
        <v>4.6442687747035583E-2</v>
      </c>
      <c r="G52">
        <v>1.085</v>
      </c>
      <c r="H52">
        <v>2.11</v>
      </c>
      <c r="I52">
        <f>G52*ponderaciones!$C$25</f>
        <v>0.54249999999999998</v>
      </c>
      <c r="J52">
        <f>H52*ponderaciones!$C$25</f>
        <v>1.0549999999999999</v>
      </c>
      <c r="K52">
        <f>G52*ponderaciones!$D$25</f>
        <v>1.085</v>
      </c>
      <c r="L52">
        <f>H52*ponderaciones!$D$25</f>
        <v>2.11</v>
      </c>
      <c r="M52">
        <f t="shared" si="4"/>
        <v>0.54249999999999998</v>
      </c>
      <c r="N52">
        <f t="shared" si="5"/>
        <v>1.0549999999999999</v>
      </c>
      <c r="O52">
        <f t="shared" si="2"/>
        <v>1.085</v>
      </c>
      <c r="P52">
        <f t="shared" si="3"/>
        <v>2.11</v>
      </c>
    </row>
    <row r="53" spans="1:21" x14ac:dyDescent="0.25">
      <c r="A53" s="1">
        <v>16</v>
      </c>
      <c r="B53">
        <v>1012</v>
      </c>
      <c r="C53" t="s">
        <v>28</v>
      </c>
      <c r="D53" t="s">
        <v>24</v>
      </c>
      <c r="E53">
        <v>33</v>
      </c>
      <c r="F53">
        <v>3.2608695652173912E-2</v>
      </c>
      <c r="G53">
        <v>2.2349999999999999</v>
      </c>
      <c r="H53">
        <v>4.5599999999999996</v>
      </c>
      <c r="I53">
        <f>G53*ponderaciones!$C$26</f>
        <v>2.2349999999999999</v>
      </c>
      <c r="J53">
        <f>H53*ponderaciones!$C$26</f>
        <v>4.5599999999999996</v>
      </c>
      <c r="K53">
        <f>G53*ponderaciones!$D$26</f>
        <v>0.89400000000000002</v>
      </c>
      <c r="L53">
        <f>H53*ponderaciones!$D$26</f>
        <v>1.8239999999999998</v>
      </c>
      <c r="M53">
        <f t="shared" si="4"/>
        <v>4.47</v>
      </c>
      <c r="N53">
        <f t="shared" si="5"/>
        <v>9.1199999999999992</v>
      </c>
      <c r="O53">
        <f t="shared" si="2"/>
        <v>1.788</v>
      </c>
      <c r="P53">
        <f t="shared" si="3"/>
        <v>3.6479999999999997</v>
      </c>
      <c r="S53" t="s">
        <v>71</v>
      </c>
      <c r="T53">
        <f>SUM(I53:I69)</f>
        <v>15.560125000000001</v>
      </c>
      <c r="U53">
        <f>SUM(J53:J69)</f>
        <v>25.265000000000001</v>
      </c>
    </row>
    <row r="54" spans="1:21" x14ac:dyDescent="0.25">
      <c r="A54" s="1">
        <v>0</v>
      </c>
      <c r="B54">
        <v>1000</v>
      </c>
      <c r="C54" t="s">
        <v>30</v>
      </c>
      <c r="D54" t="s">
        <v>8</v>
      </c>
      <c r="E54">
        <v>31</v>
      </c>
      <c r="F54">
        <v>3.1E-2</v>
      </c>
      <c r="G54">
        <v>1.0649999999999999</v>
      </c>
      <c r="H54">
        <v>1.64</v>
      </c>
      <c r="I54">
        <f>G54*ponderaciones!$C$10</f>
        <v>0.85199999999999998</v>
      </c>
      <c r="J54">
        <f>H54*ponderaciones!$C$10</f>
        <v>1.3120000000000001</v>
      </c>
      <c r="K54">
        <f>G54*ponderaciones!$D$10</f>
        <v>1.0649999999999999</v>
      </c>
      <c r="L54">
        <f>H54*ponderaciones!$D$10</f>
        <v>1.64</v>
      </c>
      <c r="M54">
        <f t="shared" si="4"/>
        <v>0.85199999999999998</v>
      </c>
      <c r="N54">
        <f t="shared" si="5"/>
        <v>1.3120000000000001</v>
      </c>
      <c r="O54">
        <f t="shared" si="2"/>
        <v>1.0649999999999999</v>
      </c>
      <c r="P54">
        <f t="shared" si="3"/>
        <v>1.64</v>
      </c>
      <c r="S54" t="s">
        <v>70</v>
      </c>
      <c r="T54">
        <f>SUM(K53:K69)</f>
        <v>27.642500000000002</v>
      </c>
      <c r="U54">
        <f>SUM(L53:L69)</f>
        <v>44.153999999999996</v>
      </c>
    </row>
    <row r="55" spans="1:21" x14ac:dyDescent="0.25">
      <c r="A55" s="1">
        <v>1</v>
      </c>
      <c r="B55">
        <v>1000</v>
      </c>
      <c r="C55" t="s">
        <v>30</v>
      </c>
      <c r="D55" t="s">
        <v>9</v>
      </c>
      <c r="E55">
        <v>52</v>
      </c>
      <c r="F55">
        <v>5.1999999999999998E-2</v>
      </c>
      <c r="G55">
        <v>1.1000000000000001</v>
      </c>
      <c r="H55">
        <v>1.95</v>
      </c>
      <c r="I55">
        <f>G55*ponderaciones!$C$11</f>
        <v>0.88000000000000012</v>
      </c>
      <c r="J55">
        <f>H55*ponderaciones!$C$11</f>
        <v>1.56</v>
      </c>
      <c r="K55">
        <f>G55*ponderaciones!$D$11</f>
        <v>1.1000000000000001</v>
      </c>
      <c r="L55">
        <f>H55*ponderaciones!$D$11</f>
        <v>1.95</v>
      </c>
      <c r="M55">
        <f t="shared" si="4"/>
        <v>0.88000000000000012</v>
      </c>
      <c r="N55">
        <f t="shared" si="5"/>
        <v>1.56</v>
      </c>
      <c r="O55">
        <f t="shared" si="2"/>
        <v>1.1000000000000001</v>
      </c>
      <c r="P55">
        <f t="shared" si="3"/>
        <v>1.95</v>
      </c>
      <c r="S55" t="s">
        <v>79</v>
      </c>
      <c r="T55">
        <f>SUM(M53:M69)</f>
        <v>18.228625000000005</v>
      </c>
      <c r="U55">
        <f>SUM(N53:N69)</f>
        <v>30.454999999999998</v>
      </c>
    </row>
    <row r="56" spans="1:21" x14ac:dyDescent="0.25">
      <c r="A56" s="1">
        <v>2</v>
      </c>
      <c r="B56">
        <v>1000</v>
      </c>
      <c r="C56" t="s">
        <v>30</v>
      </c>
      <c r="D56" t="s">
        <v>10</v>
      </c>
      <c r="E56">
        <v>12</v>
      </c>
      <c r="F56">
        <v>1.2E-2</v>
      </c>
      <c r="G56">
        <v>2.0662500000000001</v>
      </c>
      <c r="H56">
        <v>3.49</v>
      </c>
      <c r="I56">
        <f>G56*ponderaciones!$C$12</f>
        <v>1.0331250000000001</v>
      </c>
      <c r="J56">
        <f>H56*ponderaciones!$C$12</f>
        <v>1.7450000000000001</v>
      </c>
      <c r="K56">
        <f>G56*ponderaciones!$D$12</f>
        <v>2.0662500000000001</v>
      </c>
      <c r="L56">
        <f>H56*ponderaciones!$D$12</f>
        <v>3.49</v>
      </c>
      <c r="M56">
        <f t="shared" si="4"/>
        <v>1.0331250000000001</v>
      </c>
      <c r="N56">
        <f t="shared" si="5"/>
        <v>1.7450000000000001</v>
      </c>
      <c r="O56">
        <f t="shared" si="2"/>
        <v>2.0662500000000001</v>
      </c>
      <c r="P56">
        <f t="shared" si="3"/>
        <v>3.49</v>
      </c>
      <c r="S56" t="s">
        <v>80</v>
      </c>
      <c r="T56">
        <f>SUM(O53:O69)</f>
        <v>29.403500000000001</v>
      </c>
      <c r="U56">
        <f>SUM(P53:P69)</f>
        <v>47.238</v>
      </c>
    </row>
    <row r="57" spans="1:21" x14ac:dyDescent="0.25">
      <c r="A57" s="1">
        <v>3</v>
      </c>
      <c r="B57">
        <v>1000</v>
      </c>
      <c r="C57" t="s">
        <v>30</v>
      </c>
      <c r="D57" t="s">
        <v>11</v>
      </c>
      <c r="E57">
        <v>21</v>
      </c>
      <c r="F57">
        <v>2.1000000000000001E-2</v>
      </c>
      <c r="G57">
        <v>1.7350000000000001</v>
      </c>
      <c r="H57">
        <v>2.9</v>
      </c>
      <c r="I57">
        <f>G57*ponderaciones!$C$13</f>
        <v>0.52049999999999996</v>
      </c>
      <c r="J57">
        <f>H57*ponderaciones!$C$13</f>
        <v>0.87</v>
      </c>
      <c r="K57">
        <f>G57*ponderaciones!$D$13</f>
        <v>2.0819999999999999</v>
      </c>
      <c r="L57">
        <f>H57*ponderaciones!$D$13</f>
        <v>3.48</v>
      </c>
      <c r="M57">
        <f t="shared" si="4"/>
        <v>0.52049999999999996</v>
      </c>
      <c r="N57">
        <f t="shared" si="5"/>
        <v>0.87</v>
      </c>
      <c r="O57">
        <f t="shared" si="2"/>
        <v>2.0819999999999999</v>
      </c>
      <c r="P57">
        <f t="shared" si="3"/>
        <v>3.48</v>
      </c>
    </row>
    <row r="58" spans="1:21" x14ac:dyDescent="0.25">
      <c r="A58" s="1">
        <v>4</v>
      </c>
      <c r="B58">
        <v>1000</v>
      </c>
      <c r="C58" t="s">
        <v>30</v>
      </c>
      <c r="D58" t="s">
        <v>12</v>
      </c>
      <c r="E58">
        <v>29</v>
      </c>
      <c r="F58">
        <v>2.9000000000000001E-2</v>
      </c>
      <c r="G58">
        <v>2.89</v>
      </c>
      <c r="H58">
        <v>4.2</v>
      </c>
      <c r="I58">
        <f>G58*ponderaciones!$C$14</f>
        <v>1.4450000000000001</v>
      </c>
      <c r="J58">
        <f>H58*ponderaciones!$C$14</f>
        <v>2.1</v>
      </c>
      <c r="K58">
        <f>G58*ponderaciones!$D$14</f>
        <v>2.89</v>
      </c>
      <c r="L58">
        <f>H58*ponderaciones!$D$14</f>
        <v>4.2</v>
      </c>
      <c r="M58">
        <f t="shared" si="4"/>
        <v>1.8785000000000001</v>
      </c>
      <c r="N58">
        <f t="shared" si="5"/>
        <v>2.7300000000000004</v>
      </c>
      <c r="O58">
        <f t="shared" si="2"/>
        <v>3.7570000000000001</v>
      </c>
      <c r="P58">
        <f t="shared" si="3"/>
        <v>5.4600000000000009</v>
      </c>
    </row>
    <row r="59" spans="1:21" x14ac:dyDescent="0.25">
      <c r="A59" s="1">
        <v>5</v>
      </c>
      <c r="B59">
        <v>1000</v>
      </c>
      <c r="C59" t="s">
        <v>30</v>
      </c>
      <c r="D59" t="s">
        <v>13</v>
      </c>
      <c r="E59">
        <v>10</v>
      </c>
      <c r="F59">
        <v>0.01</v>
      </c>
      <c r="G59">
        <v>1.625</v>
      </c>
      <c r="H59">
        <v>2.4900000000000002</v>
      </c>
      <c r="I59">
        <f>G59*ponderaciones!$C$15</f>
        <v>0.8125</v>
      </c>
      <c r="J59">
        <f>H59*ponderaciones!$C$15</f>
        <v>1.2450000000000001</v>
      </c>
      <c r="K59">
        <f>G59*ponderaciones!$D$15</f>
        <v>1.625</v>
      </c>
      <c r="L59">
        <f>H59*ponderaciones!$D$15</f>
        <v>2.4900000000000002</v>
      </c>
      <c r="M59">
        <f t="shared" si="4"/>
        <v>0.8125</v>
      </c>
      <c r="N59">
        <f t="shared" si="5"/>
        <v>1.2450000000000001</v>
      </c>
      <c r="O59">
        <f t="shared" si="2"/>
        <v>1.625</v>
      </c>
      <c r="P59">
        <f t="shared" si="3"/>
        <v>2.4900000000000002</v>
      </c>
    </row>
    <row r="60" spans="1:21" x14ac:dyDescent="0.25">
      <c r="A60" s="1">
        <v>6</v>
      </c>
      <c r="B60">
        <v>1000</v>
      </c>
      <c r="C60" t="s">
        <v>30</v>
      </c>
      <c r="D60" t="s">
        <v>14</v>
      </c>
      <c r="E60">
        <v>25</v>
      </c>
      <c r="F60">
        <v>2.5000000000000001E-2</v>
      </c>
      <c r="G60">
        <v>1.32</v>
      </c>
      <c r="H60">
        <v>2.5099999999999998</v>
      </c>
      <c r="I60">
        <f>G60*ponderaciones!$C$16</f>
        <v>0.39600000000000002</v>
      </c>
      <c r="J60">
        <f>H60*ponderaciones!$C$16</f>
        <v>0.75299999999999989</v>
      </c>
      <c r="K60">
        <f>G60*ponderaciones!$D$16</f>
        <v>1.32</v>
      </c>
      <c r="L60">
        <f>H60*ponderaciones!$D$16</f>
        <v>2.5099999999999998</v>
      </c>
      <c r="M60">
        <f t="shared" si="4"/>
        <v>0.39600000000000002</v>
      </c>
      <c r="N60">
        <f t="shared" si="5"/>
        <v>0.75299999999999989</v>
      </c>
      <c r="O60">
        <f t="shared" si="2"/>
        <v>1.32</v>
      </c>
      <c r="P60">
        <f t="shared" si="3"/>
        <v>2.5099999999999998</v>
      </c>
    </row>
    <row r="61" spans="1:21" x14ac:dyDescent="0.25">
      <c r="A61" s="1">
        <v>7</v>
      </c>
      <c r="B61">
        <v>1000</v>
      </c>
      <c r="C61" t="s">
        <v>30</v>
      </c>
      <c r="D61" t="s">
        <v>15</v>
      </c>
      <c r="E61">
        <v>23</v>
      </c>
      <c r="F61">
        <v>2.3E-2</v>
      </c>
      <c r="G61">
        <v>2.4950000000000001</v>
      </c>
      <c r="H61">
        <v>3.63</v>
      </c>
      <c r="I61">
        <f>G61*ponderaciones!$C$17</f>
        <v>1.2475000000000001</v>
      </c>
      <c r="J61">
        <f>H61*ponderaciones!$C$17</f>
        <v>1.8149999999999999</v>
      </c>
      <c r="K61">
        <f>G61*ponderaciones!$D$17</f>
        <v>2.4950000000000001</v>
      </c>
      <c r="L61">
        <f>H61*ponderaciones!$D$17</f>
        <v>3.63</v>
      </c>
      <c r="M61">
        <f t="shared" si="4"/>
        <v>1.2475000000000001</v>
      </c>
      <c r="N61">
        <f t="shared" si="5"/>
        <v>1.8149999999999999</v>
      </c>
      <c r="O61">
        <f t="shared" si="2"/>
        <v>2.4950000000000001</v>
      </c>
      <c r="P61">
        <f t="shared" si="3"/>
        <v>3.63</v>
      </c>
    </row>
    <row r="62" spans="1:21" x14ac:dyDescent="0.25">
      <c r="A62" s="1">
        <v>8</v>
      </c>
      <c r="B62">
        <v>1000</v>
      </c>
      <c r="C62" t="s">
        <v>30</v>
      </c>
      <c r="D62" t="s">
        <v>16</v>
      </c>
      <c r="E62">
        <v>37</v>
      </c>
      <c r="F62">
        <v>3.6999999999999998E-2</v>
      </c>
      <c r="G62">
        <v>0.94</v>
      </c>
      <c r="H62">
        <v>1.69</v>
      </c>
      <c r="I62">
        <f>G62*ponderaciones!$C$18</f>
        <v>0.47</v>
      </c>
      <c r="J62">
        <f>H62*ponderaciones!$C$18</f>
        <v>0.84499999999999997</v>
      </c>
      <c r="K62">
        <f>G62*ponderaciones!$D$18</f>
        <v>0.94</v>
      </c>
      <c r="L62">
        <f>H62*ponderaciones!$D$18</f>
        <v>1.69</v>
      </c>
      <c r="M62">
        <f t="shared" si="4"/>
        <v>0.47</v>
      </c>
      <c r="N62">
        <f t="shared" si="5"/>
        <v>0.84499999999999997</v>
      </c>
      <c r="O62">
        <f t="shared" si="2"/>
        <v>0.94</v>
      </c>
      <c r="P62">
        <f t="shared" si="3"/>
        <v>1.69</v>
      </c>
    </row>
    <row r="63" spans="1:21" x14ac:dyDescent="0.25">
      <c r="A63" s="1">
        <v>9</v>
      </c>
      <c r="B63">
        <v>1000</v>
      </c>
      <c r="C63" t="s">
        <v>30</v>
      </c>
      <c r="D63" t="s">
        <v>17</v>
      </c>
      <c r="E63">
        <v>19</v>
      </c>
      <c r="F63">
        <v>1.9E-2</v>
      </c>
      <c r="G63">
        <v>1</v>
      </c>
      <c r="H63">
        <v>1.6</v>
      </c>
      <c r="I63">
        <f>G63*ponderaciones!$C$19</f>
        <v>0.5</v>
      </c>
      <c r="J63">
        <f>H63*ponderaciones!$C$19</f>
        <v>0.8</v>
      </c>
      <c r="K63">
        <f>G63*ponderaciones!$D$19</f>
        <v>1</v>
      </c>
      <c r="L63">
        <f>H63*ponderaciones!$D$19</f>
        <v>1.6</v>
      </c>
      <c r="M63">
        <f t="shared" si="4"/>
        <v>0.5</v>
      </c>
      <c r="N63">
        <f t="shared" si="5"/>
        <v>0.8</v>
      </c>
      <c r="O63">
        <f t="shared" si="2"/>
        <v>1</v>
      </c>
      <c r="P63">
        <f t="shared" si="3"/>
        <v>1.6</v>
      </c>
    </row>
    <row r="64" spans="1:21" x14ac:dyDescent="0.25">
      <c r="A64" s="1">
        <v>10</v>
      </c>
      <c r="B64">
        <v>1000</v>
      </c>
      <c r="C64" t="s">
        <v>30</v>
      </c>
      <c r="D64" t="s">
        <v>18</v>
      </c>
      <c r="E64">
        <v>8</v>
      </c>
      <c r="F64">
        <v>8.0000000000000002E-3</v>
      </c>
      <c r="G64">
        <v>1.83125</v>
      </c>
      <c r="H64">
        <v>2.2999999999999998</v>
      </c>
      <c r="I64">
        <f>G64*ponderaciones!$C$20</f>
        <v>1.4650000000000001</v>
      </c>
      <c r="J64">
        <f>H64*ponderaciones!$C$20</f>
        <v>1.8399999999999999</v>
      </c>
      <c r="K64">
        <f>G64*ponderaciones!$D$20</f>
        <v>1.83125</v>
      </c>
      <c r="L64">
        <f>H64*ponderaciones!$D$20</f>
        <v>2.2999999999999998</v>
      </c>
      <c r="M64">
        <f t="shared" si="4"/>
        <v>1.4650000000000001</v>
      </c>
      <c r="N64">
        <f t="shared" si="5"/>
        <v>1.8399999999999999</v>
      </c>
      <c r="O64">
        <f t="shared" si="2"/>
        <v>1.83125</v>
      </c>
      <c r="P64">
        <f t="shared" si="3"/>
        <v>2.2999999999999998</v>
      </c>
    </row>
    <row r="65" spans="1:21" x14ac:dyDescent="0.25">
      <c r="A65" s="1">
        <v>11</v>
      </c>
      <c r="B65">
        <v>1000</v>
      </c>
      <c r="C65" t="s">
        <v>30</v>
      </c>
      <c r="D65" t="s">
        <v>19</v>
      </c>
      <c r="E65">
        <v>18</v>
      </c>
      <c r="F65">
        <v>1.7999999999999999E-2</v>
      </c>
      <c r="G65">
        <v>1.7450000000000001</v>
      </c>
      <c r="H65">
        <v>2.62</v>
      </c>
      <c r="I65">
        <f>G65*ponderaciones!$C$21</f>
        <v>0.87250000000000005</v>
      </c>
      <c r="J65">
        <f>H65*ponderaciones!$C$21</f>
        <v>1.31</v>
      </c>
      <c r="K65">
        <f>G65*ponderaciones!$D$21</f>
        <v>1.7450000000000001</v>
      </c>
      <c r="L65">
        <f>H65*ponderaciones!$D$21</f>
        <v>2.62</v>
      </c>
      <c r="M65">
        <f t="shared" si="4"/>
        <v>0.87250000000000005</v>
      </c>
      <c r="N65">
        <f t="shared" si="5"/>
        <v>1.31</v>
      </c>
      <c r="O65">
        <f t="shared" si="2"/>
        <v>1.7450000000000001</v>
      </c>
      <c r="P65">
        <f t="shared" si="3"/>
        <v>2.62</v>
      </c>
    </row>
    <row r="66" spans="1:21" x14ac:dyDescent="0.25">
      <c r="A66" s="1">
        <v>12</v>
      </c>
      <c r="B66">
        <v>1000</v>
      </c>
      <c r="C66" t="s">
        <v>30</v>
      </c>
      <c r="D66" t="s">
        <v>20</v>
      </c>
      <c r="E66">
        <v>16</v>
      </c>
      <c r="F66">
        <v>1.6E-2</v>
      </c>
      <c r="G66">
        <v>1.4012500000000001</v>
      </c>
      <c r="H66">
        <v>1.91</v>
      </c>
      <c r="I66">
        <f>G66*ponderaciones!$C$22</f>
        <v>0.70062500000000005</v>
      </c>
      <c r="J66">
        <f>H66*ponderaciones!$C$22</f>
        <v>0.95499999999999996</v>
      </c>
      <c r="K66">
        <f>G66*ponderaciones!$D$22</f>
        <v>1.4012500000000001</v>
      </c>
      <c r="L66">
        <f>H66*ponderaciones!$D$22</f>
        <v>1.91</v>
      </c>
      <c r="M66">
        <f t="shared" si="4"/>
        <v>0.70062500000000005</v>
      </c>
      <c r="N66">
        <f t="shared" si="5"/>
        <v>0.95499999999999996</v>
      </c>
      <c r="O66">
        <f t="shared" ref="O66:O86" si="6">IF($A66=4,K66*1.3,IF($A66=16,K66*2,K66*1))</f>
        <v>1.4012500000000001</v>
      </c>
      <c r="P66">
        <f t="shared" ref="P66:P86" si="7">IF($A66=4,L66*1.3,IF($A66=16,L66*2,L66*1))</f>
        <v>1.91</v>
      </c>
    </row>
    <row r="67" spans="1:21" x14ac:dyDescent="0.25">
      <c r="A67" s="1">
        <v>13</v>
      </c>
      <c r="B67">
        <v>1000</v>
      </c>
      <c r="C67" t="s">
        <v>30</v>
      </c>
      <c r="D67" t="s">
        <v>21</v>
      </c>
      <c r="E67">
        <v>43</v>
      </c>
      <c r="F67">
        <v>4.2999999999999997E-2</v>
      </c>
      <c r="G67">
        <v>1.625</v>
      </c>
      <c r="H67">
        <v>2.56</v>
      </c>
      <c r="I67">
        <f>G67*ponderaciones!$C$23</f>
        <v>0.8125</v>
      </c>
      <c r="J67">
        <f>H67*ponderaciones!$C$23</f>
        <v>1.28</v>
      </c>
      <c r="K67">
        <f>G67*ponderaciones!$D$23</f>
        <v>1.625</v>
      </c>
      <c r="L67">
        <f>H67*ponderaciones!$D$23</f>
        <v>2.56</v>
      </c>
      <c r="M67">
        <f t="shared" si="4"/>
        <v>0.8125</v>
      </c>
      <c r="N67">
        <f t="shared" si="5"/>
        <v>1.28</v>
      </c>
      <c r="O67">
        <f t="shared" si="6"/>
        <v>1.625</v>
      </c>
      <c r="P67">
        <f t="shared" si="7"/>
        <v>2.56</v>
      </c>
    </row>
    <row r="68" spans="1:21" x14ac:dyDescent="0.25">
      <c r="A68" s="1">
        <v>14</v>
      </c>
      <c r="B68">
        <v>1000</v>
      </c>
      <c r="C68" t="s">
        <v>30</v>
      </c>
      <c r="D68" t="s">
        <v>22</v>
      </c>
      <c r="E68">
        <v>37</v>
      </c>
      <c r="F68">
        <v>3.6999999999999998E-2</v>
      </c>
      <c r="G68">
        <v>1.5449999999999999</v>
      </c>
      <c r="H68">
        <v>2.85</v>
      </c>
      <c r="I68">
        <f>G68*ponderaciones!$C$24</f>
        <v>0.46349999999999997</v>
      </c>
      <c r="J68">
        <f>H68*ponderaciones!$C$24</f>
        <v>0.85499999999999998</v>
      </c>
      <c r="K68">
        <f>G68*ponderaciones!$D$24</f>
        <v>1.8539999999999999</v>
      </c>
      <c r="L68">
        <f>H68*ponderaciones!$D$24</f>
        <v>3.42</v>
      </c>
      <c r="M68">
        <f t="shared" si="4"/>
        <v>0.46349999999999997</v>
      </c>
      <c r="N68">
        <f t="shared" si="5"/>
        <v>0.85499999999999998</v>
      </c>
      <c r="O68">
        <f t="shared" si="6"/>
        <v>1.8539999999999999</v>
      </c>
      <c r="P68">
        <f t="shared" si="7"/>
        <v>3.42</v>
      </c>
    </row>
    <row r="69" spans="1:21" x14ac:dyDescent="0.25">
      <c r="A69" s="1">
        <v>15</v>
      </c>
      <c r="B69">
        <v>1000</v>
      </c>
      <c r="C69" t="s">
        <v>30</v>
      </c>
      <c r="D69" t="s">
        <v>23</v>
      </c>
      <c r="E69">
        <v>22</v>
      </c>
      <c r="F69">
        <v>2.1999999999999999E-2</v>
      </c>
      <c r="G69">
        <v>1.70875</v>
      </c>
      <c r="H69">
        <v>2.84</v>
      </c>
      <c r="I69">
        <f>G69*ponderaciones!$C$25</f>
        <v>0.854375</v>
      </c>
      <c r="J69">
        <f>H69*ponderaciones!$C$25</f>
        <v>1.42</v>
      </c>
      <c r="K69">
        <f>G69*ponderaciones!$D$25</f>
        <v>1.70875</v>
      </c>
      <c r="L69">
        <f>H69*ponderaciones!$D$25</f>
        <v>2.84</v>
      </c>
      <c r="M69">
        <f t="shared" si="4"/>
        <v>0.854375</v>
      </c>
      <c r="N69">
        <f t="shared" si="5"/>
        <v>1.42</v>
      </c>
      <c r="O69">
        <f t="shared" si="6"/>
        <v>1.70875</v>
      </c>
      <c r="P69">
        <f t="shared" si="7"/>
        <v>2.84</v>
      </c>
    </row>
    <row r="70" spans="1:21" x14ac:dyDescent="0.25">
      <c r="A70" s="1">
        <v>16</v>
      </c>
      <c r="B70">
        <v>1000</v>
      </c>
      <c r="C70" t="s">
        <v>30</v>
      </c>
      <c r="D70" t="s">
        <v>24</v>
      </c>
      <c r="E70">
        <v>60</v>
      </c>
      <c r="F70">
        <v>0.06</v>
      </c>
      <c r="G70">
        <v>2.0699999999999998</v>
      </c>
      <c r="H70">
        <v>4.07</v>
      </c>
      <c r="I70">
        <f>G70*ponderaciones!$C$26</f>
        <v>2.0699999999999998</v>
      </c>
      <c r="J70">
        <f>H70*ponderaciones!$C$26</f>
        <v>4.07</v>
      </c>
      <c r="K70">
        <f>G70*ponderaciones!$D$26</f>
        <v>0.82799999999999996</v>
      </c>
      <c r="L70">
        <f>H70*ponderaciones!$D$26</f>
        <v>1.6280000000000001</v>
      </c>
      <c r="M70">
        <f t="shared" si="4"/>
        <v>4.1399999999999997</v>
      </c>
      <c r="N70">
        <f t="shared" si="5"/>
        <v>8.14</v>
      </c>
      <c r="O70">
        <f t="shared" si="6"/>
        <v>1.6559999999999999</v>
      </c>
      <c r="P70">
        <f t="shared" si="7"/>
        <v>3.2560000000000002</v>
      </c>
    </row>
    <row r="71" spans="1:21" x14ac:dyDescent="0.25">
      <c r="A71" s="1">
        <v>0</v>
      </c>
      <c r="B71">
        <v>649</v>
      </c>
      <c r="C71" t="s">
        <v>32</v>
      </c>
      <c r="D71" t="s">
        <v>8</v>
      </c>
      <c r="E71">
        <v>0</v>
      </c>
      <c r="F71">
        <v>0</v>
      </c>
      <c r="G71">
        <v>0.57500000000000007</v>
      </c>
      <c r="H71">
        <v>0.53</v>
      </c>
      <c r="I71">
        <f>G71*ponderaciones!$C$10</f>
        <v>0.46000000000000008</v>
      </c>
      <c r="J71">
        <f>H71*ponderaciones!$C$10</f>
        <v>0.42400000000000004</v>
      </c>
      <c r="K71">
        <f>G71*ponderaciones!$D$10</f>
        <v>0.57500000000000007</v>
      </c>
      <c r="L71">
        <f>H71*ponderaciones!$D$10</f>
        <v>0.53</v>
      </c>
      <c r="M71">
        <f t="shared" si="4"/>
        <v>0.46000000000000008</v>
      </c>
      <c r="N71">
        <f t="shared" si="5"/>
        <v>0.42400000000000004</v>
      </c>
      <c r="O71">
        <f t="shared" si="6"/>
        <v>0.57500000000000007</v>
      </c>
      <c r="P71">
        <f t="shared" si="7"/>
        <v>0.53</v>
      </c>
      <c r="S71" t="s">
        <v>71</v>
      </c>
      <c r="T71">
        <f>SUM(I71:I87)</f>
        <v>6.9825000000000008</v>
      </c>
      <c r="U71">
        <f>SUM(J71:J87)</f>
        <v>9.2219999999999995</v>
      </c>
    </row>
    <row r="72" spans="1:21" x14ac:dyDescent="0.25">
      <c r="A72" s="1">
        <v>1</v>
      </c>
      <c r="B72">
        <v>649</v>
      </c>
      <c r="C72" t="s">
        <v>32</v>
      </c>
      <c r="D72" t="s">
        <v>9</v>
      </c>
      <c r="E72">
        <v>44</v>
      </c>
      <c r="F72">
        <v>6.7796610169491525E-2</v>
      </c>
      <c r="G72">
        <v>0.47499999999999998</v>
      </c>
      <c r="H72">
        <v>0.8</v>
      </c>
      <c r="I72">
        <f>G72*ponderaciones!$C$11</f>
        <v>0.38</v>
      </c>
      <c r="J72">
        <f>H72*ponderaciones!$C$11</f>
        <v>0.64000000000000012</v>
      </c>
      <c r="K72">
        <f>G72*ponderaciones!$D$11</f>
        <v>0.47499999999999998</v>
      </c>
      <c r="L72">
        <f>H72*ponderaciones!$D$11</f>
        <v>0.8</v>
      </c>
      <c r="M72">
        <f t="shared" ref="M72:M87" si="8">IF($A72=4,I72*1.3,IF($A72=16,I72*2,I72*1))</f>
        <v>0.38</v>
      </c>
      <c r="N72">
        <f t="shared" ref="N72:N87" si="9">IF($A72=4,J72*1.3,IF($A72=16,J72*2,J72*1))</f>
        <v>0.64000000000000012</v>
      </c>
      <c r="O72">
        <f t="shared" si="6"/>
        <v>0.47499999999999998</v>
      </c>
      <c r="P72">
        <f t="shared" si="7"/>
        <v>0.8</v>
      </c>
      <c r="S72" t="s">
        <v>70</v>
      </c>
      <c r="T72">
        <f>SUM(K71:K87)</f>
        <v>12.02</v>
      </c>
      <c r="U72">
        <f>SUM(L71:L87)</f>
        <v>16.595999999999997</v>
      </c>
    </row>
    <row r="73" spans="1:21" x14ac:dyDescent="0.25">
      <c r="A73" s="1">
        <v>2</v>
      </c>
      <c r="B73">
        <v>649</v>
      </c>
      <c r="C73" t="s">
        <v>32</v>
      </c>
      <c r="D73" t="s">
        <v>10</v>
      </c>
      <c r="E73">
        <v>55</v>
      </c>
      <c r="F73">
        <v>8.4745762711864403E-2</v>
      </c>
      <c r="G73">
        <v>0.6</v>
      </c>
      <c r="H73">
        <v>1.1000000000000001</v>
      </c>
      <c r="I73">
        <f>G73*ponderaciones!$C$12</f>
        <v>0.3</v>
      </c>
      <c r="J73">
        <f>H73*ponderaciones!$C$12</f>
        <v>0.55000000000000004</v>
      </c>
      <c r="K73">
        <f>G73*ponderaciones!$D$12</f>
        <v>0.6</v>
      </c>
      <c r="L73">
        <f>H73*ponderaciones!$D$12</f>
        <v>1.1000000000000001</v>
      </c>
      <c r="M73">
        <f t="shared" si="8"/>
        <v>0.3</v>
      </c>
      <c r="N73">
        <f t="shared" si="9"/>
        <v>0.55000000000000004</v>
      </c>
      <c r="O73">
        <f t="shared" si="6"/>
        <v>0.6</v>
      </c>
      <c r="P73">
        <f t="shared" si="7"/>
        <v>1.1000000000000001</v>
      </c>
      <c r="S73" t="s">
        <v>79</v>
      </c>
      <c r="T73">
        <f>SUM(M71:M87)</f>
        <v>8.4445000000000014</v>
      </c>
      <c r="U73">
        <f>SUM(N71:N87)</f>
        <v>10.9575</v>
      </c>
    </row>
    <row r="74" spans="1:21" x14ac:dyDescent="0.25">
      <c r="A74" s="1">
        <v>3</v>
      </c>
      <c r="B74">
        <v>649</v>
      </c>
      <c r="C74" t="s">
        <v>32</v>
      </c>
      <c r="D74" t="s">
        <v>11</v>
      </c>
      <c r="E74">
        <v>33</v>
      </c>
      <c r="F74">
        <v>5.0847457627118647E-2</v>
      </c>
      <c r="G74">
        <v>0.8</v>
      </c>
      <c r="H74">
        <v>1.53</v>
      </c>
      <c r="I74">
        <f>G74*ponderaciones!$C$13</f>
        <v>0.24</v>
      </c>
      <c r="J74">
        <f>H74*ponderaciones!$C$13</f>
        <v>0.45899999999999996</v>
      </c>
      <c r="K74">
        <f>G74*ponderaciones!$D$13</f>
        <v>0.96</v>
      </c>
      <c r="L74">
        <f>H74*ponderaciones!$D$13</f>
        <v>1.8359999999999999</v>
      </c>
      <c r="M74">
        <f t="shared" si="8"/>
        <v>0.24</v>
      </c>
      <c r="N74">
        <f t="shared" si="9"/>
        <v>0.45899999999999996</v>
      </c>
      <c r="O74">
        <f t="shared" si="6"/>
        <v>0.96</v>
      </c>
      <c r="P74">
        <f t="shared" si="7"/>
        <v>1.8359999999999999</v>
      </c>
      <c r="S74" t="s">
        <v>80</v>
      </c>
      <c r="T74">
        <f>SUM(O71:O87)</f>
        <v>12.864000000000001</v>
      </c>
      <c r="U74">
        <f>SUM(P71:P87)</f>
        <v>17.762999999999998</v>
      </c>
    </row>
    <row r="75" spans="1:21" x14ac:dyDescent="0.25">
      <c r="A75" s="1">
        <v>4</v>
      </c>
      <c r="B75">
        <v>649</v>
      </c>
      <c r="C75" t="s">
        <v>32</v>
      </c>
      <c r="D75" t="s">
        <v>12</v>
      </c>
      <c r="E75">
        <v>55</v>
      </c>
      <c r="F75">
        <v>8.4745762711864403E-2</v>
      </c>
      <c r="G75">
        <v>1.08</v>
      </c>
      <c r="H75">
        <v>1.97</v>
      </c>
      <c r="I75">
        <f>G75*ponderaciones!$C$14</f>
        <v>0.54</v>
      </c>
      <c r="J75">
        <f>H75*ponderaciones!$C$14</f>
        <v>0.98499999999999999</v>
      </c>
      <c r="K75">
        <f>G75*ponderaciones!$D$14</f>
        <v>1.08</v>
      </c>
      <c r="L75">
        <f>H75*ponderaciones!$D$14</f>
        <v>1.97</v>
      </c>
      <c r="M75">
        <f t="shared" si="8"/>
        <v>0.70200000000000007</v>
      </c>
      <c r="N75">
        <f t="shared" si="9"/>
        <v>1.2805</v>
      </c>
      <c r="O75">
        <f t="shared" si="6"/>
        <v>1.4040000000000001</v>
      </c>
      <c r="P75">
        <f t="shared" si="7"/>
        <v>2.5609999999999999</v>
      </c>
    </row>
    <row r="76" spans="1:21" x14ac:dyDescent="0.25">
      <c r="A76" s="1">
        <v>5</v>
      </c>
      <c r="B76">
        <v>649</v>
      </c>
      <c r="C76" t="s">
        <v>32</v>
      </c>
      <c r="D76" t="s">
        <v>13</v>
      </c>
      <c r="E76">
        <v>33</v>
      </c>
      <c r="F76">
        <v>5.0847457627118647E-2</v>
      </c>
      <c r="G76">
        <v>0.57500000000000007</v>
      </c>
      <c r="H76">
        <v>1.1100000000000001</v>
      </c>
      <c r="I76">
        <f>G76*ponderaciones!$C$15</f>
        <v>0.28750000000000003</v>
      </c>
      <c r="J76">
        <f>H76*ponderaciones!$C$15</f>
        <v>0.55500000000000005</v>
      </c>
      <c r="K76">
        <f>G76*ponderaciones!$D$15</f>
        <v>0.57500000000000007</v>
      </c>
      <c r="L76">
        <f>H76*ponderaciones!$D$15</f>
        <v>1.1100000000000001</v>
      </c>
      <c r="M76">
        <f t="shared" si="8"/>
        <v>0.28750000000000003</v>
      </c>
      <c r="N76">
        <f t="shared" si="9"/>
        <v>0.55500000000000005</v>
      </c>
      <c r="O76">
        <f t="shared" si="6"/>
        <v>0.57500000000000007</v>
      </c>
      <c r="P76">
        <f t="shared" si="7"/>
        <v>1.1100000000000001</v>
      </c>
    </row>
    <row r="77" spans="1:21" x14ac:dyDescent="0.25">
      <c r="A77" s="1">
        <v>6</v>
      </c>
      <c r="B77">
        <v>649</v>
      </c>
      <c r="C77" t="s">
        <v>32</v>
      </c>
      <c r="D77" t="s">
        <v>14</v>
      </c>
      <c r="E77">
        <v>33</v>
      </c>
      <c r="F77">
        <v>5.0847457627118647E-2</v>
      </c>
      <c r="G77">
        <v>0.45</v>
      </c>
      <c r="H77">
        <v>0.69</v>
      </c>
      <c r="I77">
        <f>G77*ponderaciones!$C$16</f>
        <v>0.13500000000000001</v>
      </c>
      <c r="J77">
        <f>H77*ponderaciones!$C$16</f>
        <v>0.20699999999999999</v>
      </c>
      <c r="K77">
        <f>G77*ponderaciones!$D$16</f>
        <v>0.45</v>
      </c>
      <c r="L77">
        <f>H77*ponderaciones!$D$16</f>
        <v>0.69</v>
      </c>
      <c r="M77">
        <f t="shared" si="8"/>
        <v>0.13500000000000001</v>
      </c>
      <c r="N77">
        <f t="shared" si="9"/>
        <v>0.20699999999999999</v>
      </c>
      <c r="O77">
        <f t="shared" si="6"/>
        <v>0.45</v>
      </c>
      <c r="P77">
        <f t="shared" si="7"/>
        <v>0.69</v>
      </c>
    </row>
    <row r="78" spans="1:21" x14ac:dyDescent="0.25">
      <c r="A78" s="1">
        <v>7</v>
      </c>
      <c r="B78">
        <v>649</v>
      </c>
      <c r="C78" t="s">
        <v>32</v>
      </c>
      <c r="D78" t="s">
        <v>15</v>
      </c>
      <c r="E78">
        <v>11</v>
      </c>
      <c r="F78">
        <v>1.6949152542372881E-2</v>
      </c>
      <c r="G78">
        <v>1.1499999999999999</v>
      </c>
      <c r="H78">
        <v>1.17</v>
      </c>
      <c r="I78">
        <f>G78*ponderaciones!$C$17</f>
        <v>0.57499999999999996</v>
      </c>
      <c r="J78">
        <f>H78*ponderaciones!$C$17</f>
        <v>0.58499999999999996</v>
      </c>
      <c r="K78">
        <f>G78*ponderaciones!$D$17</f>
        <v>1.1499999999999999</v>
      </c>
      <c r="L78">
        <f>H78*ponderaciones!$D$17</f>
        <v>1.17</v>
      </c>
      <c r="M78">
        <f t="shared" si="8"/>
        <v>0.57499999999999996</v>
      </c>
      <c r="N78">
        <f t="shared" si="9"/>
        <v>0.58499999999999996</v>
      </c>
      <c r="O78">
        <f t="shared" si="6"/>
        <v>1.1499999999999999</v>
      </c>
      <c r="P78">
        <f t="shared" si="7"/>
        <v>1.17</v>
      </c>
    </row>
    <row r="79" spans="1:21" x14ac:dyDescent="0.25">
      <c r="A79" s="1">
        <v>8</v>
      </c>
      <c r="B79">
        <v>649</v>
      </c>
      <c r="C79" t="s">
        <v>32</v>
      </c>
      <c r="D79" t="s">
        <v>16</v>
      </c>
      <c r="E79">
        <v>55</v>
      </c>
      <c r="F79">
        <v>8.4745762711864403E-2</v>
      </c>
      <c r="G79">
        <v>0.42499999999999999</v>
      </c>
      <c r="H79">
        <v>0.63</v>
      </c>
      <c r="I79">
        <f>G79*ponderaciones!$C$18</f>
        <v>0.21249999999999999</v>
      </c>
      <c r="J79">
        <f>H79*ponderaciones!$C$18</f>
        <v>0.315</v>
      </c>
      <c r="K79">
        <f>G79*ponderaciones!$D$18</f>
        <v>0.42499999999999999</v>
      </c>
      <c r="L79">
        <f>H79*ponderaciones!$D$18</f>
        <v>0.63</v>
      </c>
      <c r="M79">
        <f t="shared" si="8"/>
        <v>0.21249999999999999</v>
      </c>
      <c r="N79">
        <f t="shared" si="9"/>
        <v>0.315</v>
      </c>
      <c r="O79">
        <f t="shared" si="6"/>
        <v>0.42499999999999999</v>
      </c>
      <c r="P79">
        <f t="shared" si="7"/>
        <v>0.63</v>
      </c>
    </row>
    <row r="80" spans="1:21" x14ac:dyDescent="0.25">
      <c r="A80" s="1">
        <v>9</v>
      </c>
      <c r="B80">
        <v>649</v>
      </c>
      <c r="C80" t="s">
        <v>32</v>
      </c>
      <c r="D80" t="s">
        <v>17</v>
      </c>
      <c r="E80">
        <v>11</v>
      </c>
      <c r="F80">
        <v>1.6949152542372881E-2</v>
      </c>
      <c r="G80">
        <v>0.45</v>
      </c>
      <c r="H80">
        <v>0.77</v>
      </c>
      <c r="I80">
        <f>G80*ponderaciones!$C$19</f>
        <v>0.22500000000000001</v>
      </c>
      <c r="J80">
        <f>H80*ponderaciones!$C$19</f>
        <v>0.38500000000000001</v>
      </c>
      <c r="K80">
        <f>G80*ponderaciones!$D$19</f>
        <v>0.45</v>
      </c>
      <c r="L80">
        <f>H80*ponderaciones!$D$19</f>
        <v>0.77</v>
      </c>
      <c r="M80">
        <f t="shared" si="8"/>
        <v>0.22500000000000001</v>
      </c>
      <c r="N80">
        <f t="shared" si="9"/>
        <v>0.38500000000000001</v>
      </c>
      <c r="O80">
        <f t="shared" si="6"/>
        <v>0.45</v>
      </c>
      <c r="P80">
        <f t="shared" si="7"/>
        <v>0.77</v>
      </c>
    </row>
    <row r="81" spans="1:16" x14ac:dyDescent="0.25">
      <c r="A81" s="1">
        <v>10</v>
      </c>
      <c r="B81">
        <v>649</v>
      </c>
      <c r="C81" t="s">
        <v>32</v>
      </c>
      <c r="D81" t="s">
        <v>18</v>
      </c>
      <c r="E81">
        <v>0</v>
      </c>
      <c r="F81">
        <v>0</v>
      </c>
      <c r="G81">
        <v>0.87499999999999989</v>
      </c>
      <c r="H81">
        <v>0.87</v>
      </c>
      <c r="I81">
        <f>G81*ponderaciones!$C$20</f>
        <v>0.7</v>
      </c>
      <c r="J81">
        <f>H81*ponderaciones!$C$20</f>
        <v>0.69600000000000006</v>
      </c>
      <c r="K81">
        <f>G81*ponderaciones!$D$20</f>
        <v>0.87499999999999989</v>
      </c>
      <c r="L81">
        <f>H81*ponderaciones!$D$20</f>
        <v>0.87</v>
      </c>
      <c r="M81">
        <f t="shared" si="8"/>
        <v>0.7</v>
      </c>
      <c r="N81">
        <f t="shared" si="9"/>
        <v>0.69600000000000006</v>
      </c>
      <c r="O81">
        <f t="shared" si="6"/>
        <v>0.87499999999999989</v>
      </c>
      <c r="P81">
        <f t="shared" si="7"/>
        <v>0.87</v>
      </c>
    </row>
    <row r="82" spans="1:16" x14ac:dyDescent="0.25">
      <c r="A82" s="1">
        <v>11</v>
      </c>
      <c r="B82">
        <v>649</v>
      </c>
      <c r="C82" t="s">
        <v>32</v>
      </c>
      <c r="D82" t="s">
        <v>19</v>
      </c>
      <c r="E82">
        <v>66</v>
      </c>
      <c r="F82">
        <v>0.10169491525423729</v>
      </c>
      <c r="G82">
        <v>0.47499999999999998</v>
      </c>
      <c r="H82">
        <v>0.92</v>
      </c>
      <c r="I82">
        <f>G82*ponderaciones!$C$21</f>
        <v>0.23749999999999999</v>
      </c>
      <c r="J82">
        <f>H82*ponderaciones!$C$21</f>
        <v>0.46</v>
      </c>
      <c r="K82">
        <f>G82*ponderaciones!$D$21</f>
        <v>0.47499999999999998</v>
      </c>
      <c r="L82">
        <f>H82*ponderaciones!$D$21</f>
        <v>0.92</v>
      </c>
      <c r="M82">
        <f t="shared" si="8"/>
        <v>0.23749999999999999</v>
      </c>
      <c r="N82">
        <f t="shared" si="9"/>
        <v>0.46</v>
      </c>
      <c r="O82">
        <f t="shared" si="6"/>
        <v>0.47499999999999998</v>
      </c>
      <c r="P82">
        <f t="shared" si="7"/>
        <v>0.92</v>
      </c>
    </row>
    <row r="83" spans="1:16" x14ac:dyDescent="0.25">
      <c r="A83" s="1">
        <v>12</v>
      </c>
      <c r="B83">
        <v>649</v>
      </c>
      <c r="C83" t="s">
        <v>32</v>
      </c>
      <c r="D83" t="s">
        <v>20</v>
      </c>
      <c r="E83">
        <v>11</v>
      </c>
      <c r="F83">
        <v>1.6949152542372881E-2</v>
      </c>
      <c r="G83">
        <v>0.67500000000000004</v>
      </c>
      <c r="H83">
        <v>0.85</v>
      </c>
      <c r="I83">
        <f>G83*ponderaciones!$C$22</f>
        <v>0.33750000000000002</v>
      </c>
      <c r="J83">
        <f>H83*ponderaciones!$C$22</f>
        <v>0.42499999999999999</v>
      </c>
      <c r="K83">
        <f>G83*ponderaciones!$D$22</f>
        <v>0.67500000000000004</v>
      </c>
      <c r="L83">
        <f>H83*ponderaciones!$D$22</f>
        <v>0.85</v>
      </c>
      <c r="M83">
        <f t="shared" si="8"/>
        <v>0.33750000000000002</v>
      </c>
      <c r="N83">
        <f t="shared" si="9"/>
        <v>0.42499999999999999</v>
      </c>
      <c r="O83">
        <f t="shared" si="6"/>
        <v>0.67500000000000004</v>
      </c>
      <c r="P83">
        <f t="shared" si="7"/>
        <v>0.85</v>
      </c>
    </row>
    <row r="84" spans="1:16" x14ac:dyDescent="0.25">
      <c r="A84" s="1">
        <v>13</v>
      </c>
      <c r="B84">
        <v>649</v>
      </c>
      <c r="C84" t="s">
        <v>32</v>
      </c>
      <c r="D84" t="s">
        <v>21</v>
      </c>
      <c r="E84">
        <v>0</v>
      </c>
      <c r="F84">
        <v>0</v>
      </c>
      <c r="G84">
        <v>0.82499999999999996</v>
      </c>
      <c r="H84">
        <v>0.79</v>
      </c>
      <c r="I84">
        <f>G84*ponderaciones!$C$23</f>
        <v>0.41249999999999998</v>
      </c>
      <c r="J84">
        <f>H84*ponderaciones!$C$23</f>
        <v>0.39500000000000002</v>
      </c>
      <c r="K84">
        <f>G84*ponderaciones!$D$23</f>
        <v>0.82499999999999996</v>
      </c>
      <c r="L84">
        <f>H84*ponderaciones!$D$23</f>
        <v>0.79</v>
      </c>
      <c r="M84">
        <f t="shared" si="8"/>
        <v>0.41249999999999998</v>
      </c>
      <c r="N84">
        <f t="shared" si="9"/>
        <v>0.39500000000000002</v>
      </c>
      <c r="O84">
        <f t="shared" si="6"/>
        <v>0.82499999999999996</v>
      </c>
      <c r="P84">
        <f t="shared" si="7"/>
        <v>0.79</v>
      </c>
    </row>
    <row r="85" spans="1:16" x14ac:dyDescent="0.25">
      <c r="A85" s="1">
        <v>14</v>
      </c>
      <c r="B85">
        <v>649</v>
      </c>
      <c r="C85" t="s">
        <v>32</v>
      </c>
      <c r="D85" t="s">
        <v>22</v>
      </c>
      <c r="E85">
        <v>0</v>
      </c>
      <c r="F85">
        <v>0</v>
      </c>
      <c r="G85">
        <v>1.05</v>
      </c>
      <c r="H85">
        <v>0.97</v>
      </c>
      <c r="I85">
        <f>G85*ponderaciones!$C$24</f>
        <v>0.315</v>
      </c>
      <c r="J85">
        <f>H85*ponderaciones!$C$24</f>
        <v>0.29099999999999998</v>
      </c>
      <c r="K85">
        <f>G85*ponderaciones!$D$24</f>
        <v>1.26</v>
      </c>
      <c r="L85">
        <f>H85*ponderaciones!$D$24</f>
        <v>1.1639999999999999</v>
      </c>
      <c r="M85">
        <f t="shared" si="8"/>
        <v>0.315</v>
      </c>
      <c r="N85">
        <f t="shared" si="9"/>
        <v>0.29099999999999998</v>
      </c>
      <c r="O85">
        <f t="shared" si="6"/>
        <v>1.26</v>
      </c>
      <c r="P85">
        <f t="shared" si="7"/>
        <v>1.1639999999999999</v>
      </c>
    </row>
    <row r="86" spans="1:16" x14ac:dyDescent="0.25">
      <c r="A86" s="1">
        <v>15</v>
      </c>
      <c r="B86">
        <v>649</v>
      </c>
      <c r="C86" t="s">
        <v>32</v>
      </c>
      <c r="D86" t="s">
        <v>23</v>
      </c>
      <c r="E86">
        <v>33</v>
      </c>
      <c r="F86">
        <v>5.0847457627118647E-2</v>
      </c>
      <c r="G86">
        <v>0.65</v>
      </c>
      <c r="H86">
        <v>0.82</v>
      </c>
      <c r="I86">
        <f>G86*ponderaciones!$C$25</f>
        <v>0.32500000000000001</v>
      </c>
      <c r="J86">
        <f>H86*ponderaciones!$C$25</f>
        <v>0.41</v>
      </c>
      <c r="K86">
        <f>G86*ponderaciones!$D$25</f>
        <v>0.65</v>
      </c>
      <c r="L86">
        <f>H86*ponderaciones!$D$25</f>
        <v>0.82</v>
      </c>
      <c r="M86">
        <f t="shared" si="8"/>
        <v>0.32500000000000001</v>
      </c>
      <c r="N86">
        <f t="shared" si="9"/>
        <v>0.41</v>
      </c>
      <c r="O86">
        <f t="shared" si="6"/>
        <v>0.65</v>
      </c>
      <c r="P86">
        <f t="shared" si="7"/>
        <v>0.82</v>
      </c>
    </row>
    <row r="87" spans="1:16" x14ac:dyDescent="0.25">
      <c r="A87" s="1">
        <v>16</v>
      </c>
      <c r="B87">
        <v>649</v>
      </c>
      <c r="C87" t="s">
        <v>32</v>
      </c>
      <c r="D87" t="s">
        <v>24</v>
      </c>
      <c r="E87">
        <v>33</v>
      </c>
      <c r="F87">
        <v>5.0847457627118647E-2</v>
      </c>
      <c r="G87">
        <v>1.3</v>
      </c>
      <c r="H87">
        <v>1.44</v>
      </c>
      <c r="I87">
        <f>G87*ponderaciones!$C$26</f>
        <v>1.3</v>
      </c>
      <c r="J87">
        <f>H87*ponderaciones!$C$26</f>
        <v>1.44</v>
      </c>
      <c r="K87">
        <f>G87*ponderaciones!$D$26</f>
        <v>0.52</v>
      </c>
      <c r="L87">
        <f>H87*ponderaciones!$D$26</f>
        <v>0.57599999999999996</v>
      </c>
      <c r="M87">
        <f t="shared" si="8"/>
        <v>2.6</v>
      </c>
      <c r="N87">
        <f t="shared" si="9"/>
        <v>2.88</v>
      </c>
      <c r="O87">
        <f t="shared" ref="O87" si="10">IF($A87=4,K87*1.3,IF($A87=16,K87*2,K87*1))</f>
        <v>1.04</v>
      </c>
      <c r="P87">
        <f t="shared" ref="P87" si="11">IF($A87=4,L87*1.3,IF($A87=16,L87*2,L87*1))</f>
        <v>1.1519999999999999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"/>
  <sheetViews>
    <sheetView workbookViewId="0">
      <selection activeCell="E15" sqref="E15"/>
    </sheetView>
  </sheetViews>
  <sheetFormatPr defaultRowHeight="15" x14ac:dyDescent="0.25"/>
  <cols>
    <col min="1" max="1" width="15" customWidth="1"/>
    <col min="2" max="2" width="33.7109375" customWidth="1"/>
    <col min="3" max="3" width="13.5703125" customWidth="1"/>
    <col min="4" max="4" width="8.85546875" customWidth="1"/>
    <col min="5" max="5" width="30.28515625" customWidth="1"/>
    <col min="6" max="6" width="29.5703125" customWidth="1"/>
    <col min="7" max="19" width="13.5703125" customWidth="1"/>
  </cols>
  <sheetData>
    <row r="1" spans="1:22" ht="29.25" customHeight="1" x14ac:dyDescent="0.25">
      <c r="A1" s="41"/>
      <c r="B1" s="42"/>
      <c r="C1" s="39" t="s">
        <v>48</v>
      </c>
      <c r="D1" s="36" t="s">
        <v>49</v>
      </c>
      <c r="E1" s="36" t="s">
        <v>50</v>
      </c>
      <c r="F1" s="36" t="s">
        <v>51</v>
      </c>
      <c r="G1" s="36" t="s">
        <v>52</v>
      </c>
      <c r="H1" s="36" t="s">
        <v>53</v>
      </c>
      <c r="I1" s="36" t="s">
        <v>54</v>
      </c>
      <c r="J1" s="36" t="s">
        <v>55</v>
      </c>
      <c r="K1" s="36" t="s">
        <v>56</v>
      </c>
      <c r="L1" s="36" t="s">
        <v>57</v>
      </c>
      <c r="M1" s="36" t="s">
        <v>58</v>
      </c>
      <c r="N1" s="36" t="s">
        <v>59</v>
      </c>
      <c r="O1" s="36" t="s">
        <v>60</v>
      </c>
      <c r="P1" s="36" t="s">
        <v>61</v>
      </c>
      <c r="Q1" s="36" t="s">
        <v>62</v>
      </c>
      <c r="R1" s="36" t="s">
        <v>63</v>
      </c>
      <c r="S1" s="36" t="s">
        <v>64</v>
      </c>
      <c r="T1" s="35"/>
      <c r="U1" s="34"/>
      <c r="V1" s="34"/>
    </row>
    <row r="2" spans="1:22" x14ac:dyDescent="0.25">
      <c r="A2" s="41"/>
      <c r="B2" s="42"/>
      <c r="C2" s="40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5"/>
      <c r="U2" s="34"/>
      <c r="V2" s="34"/>
    </row>
    <row r="3" spans="1:22" ht="15.75" thickBot="1" x14ac:dyDescent="0.3">
      <c r="A3" s="22"/>
      <c r="B3" s="22"/>
      <c r="C3" s="43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5"/>
      <c r="U3" s="34"/>
      <c r="V3" s="34"/>
    </row>
    <row r="4" spans="1:22" ht="15.75" thickBot="1" x14ac:dyDescent="0.3">
      <c r="A4" s="46"/>
      <c r="B4" s="47" t="s">
        <v>65</v>
      </c>
      <c r="C4" s="44">
        <v>1</v>
      </c>
      <c r="D4" s="2">
        <v>1</v>
      </c>
      <c r="E4" s="2">
        <v>1</v>
      </c>
      <c r="F4" s="2">
        <v>1</v>
      </c>
      <c r="G4" s="2">
        <v>1</v>
      </c>
      <c r="H4" s="2">
        <v>1</v>
      </c>
      <c r="I4" s="2">
        <v>1</v>
      </c>
      <c r="J4" s="2">
        <v>1.2</v>
      </c>
      <c r="K4" s="2">
        <v>1</v>
      </c>
      <c r="L4" s="2">
        <v>1</v>
      </c>
      <c r="M4" s="2">
        <v>1</v>
      </c>
      <c r="N4" s="2">
        <v>1.2</v>
      </c>
      <c r="O4" s="2">
        <v>1.2</v>
      </c>
      <c r="P4" s="2">
        <v>1</v>
      </c>
      <c r="Q4" s="2">
        <v>1</v>
      </c>
      <c r="R4" s="2">
        <v>1</v>
      </c>
      <c r="S4" s="2">
        <v>0.4</v>
      </c>
      <c r="T4" s="4"/>
      <c r="U4" s="4"/>
      <c r="V4" s="4"/>
    </row>
    <row r="5" spans="1:22" ht="15.75" thickBot="1" x14ac:dyDescent="0.3">
      <c r="A5" s="46"/>
      <c r="B5" s="47" t="s">
        <v>66</v>
      </c>
      <c r="C5" s="44">
        <v>0.8</v>
      </c>
      <c r="D5" s="2">
        <v>0.8</v>
      </c>
      <c r="E5" s="2">
        <v>0.5</v>
      </c>
      <c r="F5" s="2">
        <v>0.5</v>
      </c>
      <c r="G5" s="2">
        <v>0.5</v>
      </c>
      <c r="H5" s="2">
        <v>0.8</v>
      </c>
      <c r="I5" s="2">
        <v>0.5</v>
      </c>
      <c r="J5" s="2">
        <v>0.3</v>
      </c>
      <c r="K5" s="2">
        <v>0.8</v>
      </c>
      <c r="L5" s="2">
        <v>0.5</v>
      </c>
      <c r="M5" s="2">
        <v>0.5</v>
      </c>
      <c r="N5" s="2">
        <v>0.3</v>
      </c>
      <c r="O5" s="2">
        <v>0.3</v>
      </c>
      <c r="P5" s="2">
        <v>0.5</v>
      </c>
      <c r="Q5" s="2">
        <v>0.5</v>
      </c>
      <c r="R5" s="2">
        <v>0.5</v>
      </c>
      <c r="S5" s="2">
        <v>1</v>
      </c>
      <c r="T5" s="4"/>
      <c r="U5" s="4"/>
      <c r="V5" s="22"/>
    </row>
    <row r="6" spans="1:22" ht="15.75" thickBot="1" x14ac:dyDescent="0.3">
      <c r="A6" s="46"/>
      <c r="B6" s="47" t="s">
        <v>41</v>
      </c>
      <c r="C6" s="44">
        <v>1</v>
      </c>
      <c r="D6" s="2">
        <v>1</v>
      </c>
      <c r="E6" s="2">
        <v>1</v>
      </c>
      <c r="F6" s="2">
        <v>1</v>
      </c>
      <c r="G6" s="2">
        <v>1</v>
      </c>
      <c r="H6" s="2">
        <v>1</v>
      </c>
      <c r="I6" s="2">
        <v>1</v>
      </c>
      <c r="J6" s="2">
        <v>1</v>
      </c>
      <c r="K6" s="2">
        <v>1.3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1</v>
      </c>
      <c r="R6" s="2">
        <v>1</v>
      </c>
      <c r="S6" s="2">
        <v>2</v>
      </c>
      <c r="T6" s="4"/>
      <c r="U6" s="4"/>
      <c r="V6" s="4"/>
    </row>
    <row r="7" spans="1:22" x14ac:dyDescent="0.25">
      <c r="A7" s="48"/>
      <c r="B7" s="3" t="s">
        <v>67</v>
      </c>
      <c r="C7" s="45">
        <v>0</v>
      </c>
      <c r="D7" s="4">
        <v>1</v>
      </c>
      <c r="E7" s="4">
        <v>2</v>
      </c>
      <c r="F7" s="4">
        <v>8</v>
      </c>
      <c r="G7" s="4">
        <v>9</v>
      </c>
      <c r="H7" s="4">
        <v>10</v>
      </c>
      <c r="I7" s="4">
        <v>11</v>
      </c>
      <c r="J7" s="4">
        <v>3</v>
      </c>
      <c r="K7" s="4">
        <v>4</v>
      </c>
      <c r="L7" s="4">
        <v>5</v>
      </c>
      <c r="M7" s="4">
        <v>13</v>
      </c>
      <c r="N7" s="4">
        <v>14</v>
      </c>
      <c r="O7" s="4">
        <v>6</v>
      </c>
      <c r="P7" s="4">
        <v>15</v>
      </c>
      <c r="Q7" s="4">
        <v>7</v>
      </c>
      <c r="R7" s="4">
        <v>12</v>
      </c>
      <c r="S7" s="4">
        <v>16</v>
      </c>
      <c r="T7" s="23"/>
      <c r="U7" s="22"/>
      <c r="V7" s="22"/>
    </row>
    <row r="9" spans="1:22" x14ac:dyDescent="0.25">
      <c r="A9" t="s">
        <v>76</v>
      </c>
      <c r="B9" s="3" t="s">
        <v>77</v>
      </c>
      <c r="C9" t="s">
        <v>72</v>
      </c>
      <c r="D9" t="s">
        <v>70</v>
      </c>
      <c r="E9" t="s">
        <v>73</v>
      </c>
    </row>
    <row r="10" spans="1:22" x14ac:dyDescent="0.25">
      <c r="A10">
        <v>0</v>
      </c>
      <c r="B10" t="s">
        <v>8</v>
      </c>
      <c r="C10" s="22">
        <v>0.8</v>
      </c>
      <c r="D10" s="22">
        <v>1</v>
      </c>
      <c r="E10" s="22">
        <v>1</v>
      </c>
    </row>
    <row r="11" spans="1:22" x14ac:dyDescent="0.25">
      <c r="A11">
        <v>1</v>
      </c>
      <c r="B11" t="s">
        <v>9</v>
      </c>
      <c r="C11" s="22">
        <v>0.8</v>
      </c>
      <c r="D11" s="22">
        <v>1</v>
      </c>
      <c r="E11" s="22">
        <v>1</v>
      </c>
    </row>
    <row r="12" spans="1:22" x14ac:dyDescent="0.25">
      <c r="A12">
        <v>2</v>
      </c>
      <c r="B12" t="s">
        <v>10</v>
      </c>
      <c r="C12" s="22">
        <v>0.5</v>
      </c>
      <c r="D12" s="22">
        <v>1</v>
      </c>
      <c r="E12" s="22">
        <v>1</v>
      </c>
    </row>
    <row r="13" spans="1:22" x14ac:dyDescent="0.25">
      <c r="A13">
        <v>3</v>
      </c>
      <c r="B13" t="s">
        <v>11</v>
      </c>
      <c r="C13" s="22">
        <v>0.3</v>
      </c>
      <c r="D13" s="22">
        <v>1.2</v>
      </c>
      <c r="E13" s="22">
        <v>1</v>
      </c>
      <c r="S13">
        <f ca="1">+S13:FA14</f>
        <v>0</v>
      </c>
    </row>
    <row r="14" spans="1:22" x14ac:dyDescent="0.25">
      <c r="A14">
        <v>4</v>
      </c>
      <c r="B14" t="s">
        <v>12</v>
      </c>
      <c r="C14" s="22">
        <v>0.5</v>
      </c>
      <c r="D14" s="22">
        <v>1</v>
      </c>
      <c r="E14" s="22">
        <v>1.3</v>
      </c>
    </row>
    <row r="15" spans="1:22" x14ac:dyDescent="0.25">
      <c r="A15">
        <v>5</v>
      </c>
      <c r="B15" t="s">
        <v>13</v>
      </c>
      <c r="C15" s="22">
        <v>0.5</v>
      </c>
      <c r="D15" s="22">
        <v>1</v>
      </c>
      <c r="E15" s="22">
        <v>1</v>
      </c>
    </row>
    <row r="16" spans="1:22" x14ac:dyDescent="0.25">
      <c r="A16">
        <v>6</v>
      </c>
      <c r="B16" t="s">
        <v>14</v>
      </c>
      <c r="C16" s="22">
        <v>0.3</v>
      </c>
      <c r="D16" s="22">
        <v>1</v>
      </c>
      <c r="E16" s="22">
        <v>1</v>
      </c>
    </row>
    <row r="17" spans="1:5" x14ac:dyDescent="0.25">
      <c r="A17">
        <v>7</v>
      </c>
      <c r="B17" t="s">
        <v>15</v>
      </c>
      <c r="C17" s="22">
        <v>0.5</v>
      </c>
      <c r="D17" s="22">
        <v>1</v>
      </c>
      <c r="E17" s="22">
        <v>1</v>
      </c>
    </row>
    <row r="18" spans="1:5" x14ac:dyDescent="0.25">
      <c r="A18">
        <v>8</v>
      </c>
      <c r="B18" t="s">
        <v>16</v>
      </c>
      <c r="C18" s="22">
        <v>0.5</v>
      </c>
      <c r="D18" s="22">
        <v>1</v>
      </c>
      <c r="E18" s="22">
        <v>1</v>
      </c>
    </row>
    <row r="19" spans="1:5" x14ac:dyDescent="0.25">
      <c r="A19">
        <v>9</v>
      </c>
      <c r="B19" t="s">
        <v>17</v>
      </c>
      <c r="C19" s="22">
        <v>0.5</v>
      </c>
      <c r="D19" s="22">
        <v>1</v>
      </c>
      <c r="E19" s="22">
        <v>1</v>
      </c>
    </row>
    <row r="20" spans="1:5" x14ac:dyDescent="0.25">
      <c r="A20">
        <v>10</v>
      </c>
      <c r="B20" t="s">
        <v>18</v>
      </c>
      <c r="C20" s="22">
        <v>0.8</v>
      </c>
      <c r="D20" s="22">
        <v>1</v>
      </c>
      <c r="E20" s="22">
        <v>1</v>
      </c>
    </row>
    <row r="21" spans="1:5" x14ac:dyDescent="0.25">
      <c r="A21">
        <v>11</v>
      </c>
      <c r="B21" t="s">
        <v>19</v>
      </c>
      <c r="C21" s="22">
        <v>0.5</v>
      </c>
      <c r="D21" s="22">
        <v>1</v>
      </c>
      <c r="E21" s="22">
        <v>1</v>
      </c>
    </row>
    <row r="22" spans="1:5" x14ac:dyDescent="0.25">
      <c r="A22">
        <v>12</v>
      </c>
      <c r="B22" t="s">
        <v>20</v>
      </c>
      <c r="C22" s="22">
        <v>0.5</v>
      </c>
      <c r="D22" s="22">
        <v>1</v>
      </c>
      <c r="E22" s="22">
        <v>1</v>
      </c>
    </row>
    <row r="23" spans="1:5" x14ac:dyDescent="0.25">
      <c r="A23">
        <v>13</v>
      </c>
      <c r="B23" t="s">
        <v>21</v>
      </c>
      <c r="C23" s="22">
        <v>0.5</v>
      </c>
      <c r="D23" s="22">
        <v>1</v>
      </c>
      <c r="E23" s="22">
        <v>1</v>
      </c>
    </row>
    <row r="24" spans="1:5" x14ac:dyDescent="0.25">
      <c r="A24">
        <v>14</v>
      </c>
      <c r="B24" t="s">
        <v>22</v>
      </c>
      <c r="C24" s="22">
        <v>0.3</v>
      </c>
      <c r="D24" s="22">
        <v>1.2</v>
      </c>
      <c r="E24" s="22">
        <v>1</v>
      </c>
    </row>
    <row r="25" spans="1:5" x14ac:dyDescent="0.25">
      <c r="A25">
        <v>15</v>
      </c>
      <c r="B25" t="s">
        <v>23</v>
      </c>
      <c r="C25" s="22">
        <v>0.5</v>
      </c>
      <c r="D25" s="22">
        <v>1</v>
      </c>
      <c r="E25" s="22">
        <v>1</v>
      </c>
    </row>
    <row r="26" spans="1:5" x14ac:dyDescent="0.25">
      <c r="A26">
        <v>16</v>
      </c>
      <c r="B26" t="s">
        <v>24</v>
      </c>
      <c r="C26">
        <v>1</v>
      </c>
      <c r="D26" s="22">
        <v>0.4</v>
      </c>
      <c r="E26" s="22">
        <v>2</v>
      </c>
    </row>
  </sheetData>
  <mergeCells count="23">
    <mergeCell ref="M1:M3"/>
    <mergeCell ref="N1:N3"/>
    <mergeCell ref="O1:O3"/>
    <mergeCell ref="P1:P3"/>
    <mergeCell ref="G1:G3"/>
    <mergeCell ref="H1:H3"/>
    <mergeCell ref="I1:I3"/>
    <mergeCell ref="J1:J3"/>
    <mergeCell ref="K1:K3"/>
    <mergeCell ref="L1:L3"/>
    <mergeCell ref="A1:A2"/>
    <mergeCell ref="B1:B2"/>
    <mergeCell ref="C1:C3"/>
    <mergeCell ref="D1:D3"/>
    <mergeCell ref="E1:E3"/>
    <mergeCell ref="V1:V3"/>
    <mergeCell ref="T1:T3"/>
    <mergeCell ref="U1:U3"/>
    <mergeCell ref="S1:S3"/>
    <mergeCell ref="A4:A6"/>
    <mergeCell ref="Q1:Q3"/>
    <mergeCell ref="R1:R3"/>
    <mergeCell ref="F1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maximos raw</vt:lpstr>
      <vt:lpstr>maximos resumen</vt:lpstr>
      <vt:lpstr>maximos + ponderacion</vt:lpstr>
      <vt:lpstr>ponderaciones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Nicolás</cp:lastModifiedBy>
  <dcterms:created xsi:type="dcterms:W3CDTF">2020-12-31T19:54:05Z</dcterms:created>
  <dcterms:modified xsi:type="dcterms:W3CDTF">2021-01-01T03:40:04Z</dcterms:modified>
</cp:coreProperties>
</file>