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2" i="1"/>
  <c r="B14"/>
  <c r="C5"/>
  <c r="C3" l="1"/>
  <c r="C4"/>
  <c r="C2"/>
  <c r="D2" l="1"/>
  <c r="E2" l="1"/>
  <c r="B16"/>
</calcChain>
</file>

<file path=xl/sharedStrings.xml><?xml version="1.0" encoding="utf-8"?>
<sst xmlns="http://schemas.openxmlformats.org/spreadsheetml/2006/main" count="13" uniqueCount="13">
  <si>
    <t>Std. Dev.</t>
  </si>
  <si>
    <t>FWHM/Seeing</t>
  </si>
  <si>
    <t>17 Dra</t>
  </si>
  <si>
    <t>8 Lac</t>
  </si>
  <si>
    <t>B Cyg</t>
  </si>
  <si>
    <t>Seeing ('')</t>
  </si>
  <si>
    <t>Average FWHM (pixels)</t>
  </si>
  <si>
    <t>Category II</t>
  </si>
  <si>
    <t>Angular Separation ('')</t>
  </si>
  <si>
    <t>CCD Separation (pixels)</t>
  </si>
  <si>
    <t>Plate Scale (''/pixel)</t>
  </si>
  <si>
    <t>Mean Plate Scale</t>
  </si>
  <si>
    <t>Field of View (')</t>
  </si>
</sst>
</file>

<file path=xl/styles.xml><?xml version="1.0" encoding="utf-8"?>
<styleSheet xmlns="http://schemas.openxmlformats.org/spreadsheetml/2006/main">
  <numFmts count="1">
    <numFmt numFmtId="164" formatCode="0.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</a:t>
            </a:r>
            <a:r>
              <a:rPr lang="en-US" baseline="0"/>
              <a:t> CCD Separation vs. Sky Separation</a:t>
            </a:r>
            <a:endParaRPr lang="en-US"/>
          </a:p>
        </c:rich>
      </c:tx>
      <c:layout/>
      <c:spPr>
        <a:noFill/>
        <a:ln>
          <a:noFill/>
        </a:ln>
      </c:spPr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errBars>
            <c:errDir val="y"/>
            <c:errBarType val="both"/>
            <c:errValType val="cust"/>
            <c:plus>
              <c:numRef>
                <c:f>Sheet1!$I$2:$I$5</c:f>
                <c:numCache>
                  <c:formatCode>General</c:formatCode>
                  <c:ptCount val="4"/>
                  <c:pt idx="0">
                    <c:v>2.2000000000000001E-4</c:v>
                  </c:pt>
                  <c:pt idx="1">
                    <c:v>2.2000000000000001E-4</c:v>
                  </c:pt>
                  <c:pt idx="2">
                    <c:v>2.2000000000000001E-4</c:v>
                  </c:pt>
                  <c:pt idx="3">
                    <c:v>2.2000000000000001E-4</c:v>
                  </c:pt>
                </c:numCache>
              </c:numRef>
            </c:plus>
            <c:minus>
              <c:numRef>
                <c:f>Sheet1!$I$2:$I$5</c:f>
                <c:numCache>
                  <c:formatCode>General</c:formatCode>
                  <c:ptCount val="4"/>
                  <c:pt idx="0">
                    <c:v>2.2000000000000001E-4</c:v>
                  </c:pt>
                  <c:pt idx="1">
                    <c:v>2.2000000000000001E-4</c:v>
                  </c:pt>
                  <c:pt idx="2">
                    <c:v>2.2000000000000001E-4</c:v>
                  </c:pt>
                  <c:pt idx="3">
                    <c:v>2.2000000000000001E-4</c:v>
                  </c:pt>
                </c:numCache>
              </c:numRef>
            </c:minus>
          </c:errBars>
          <c:errBars>
            <c:errDir val="x"/>
            <c:errBarType val="plus"/>
            <c:errValType val="fixedVal"/>
            <c:noEndCap val="1"/>
            <c:val val="0"/>
          </c:errBars>
          <c:xVal>
            <c:numRef>
              <c:f>Sheet1!$A$2:$A$5</c:f>
              <c:numCache>
                <c:formatCode>General</c:formatCode>
                <c:ptCount val="4"/>
                <c:pt idx="0">
                  <c:v>22.4</c:v>
                </c:pt>
                <c:pt idx="1">
                  <c:v>34.700000000000003</c:v>
                </c:pt>
                <c:pt idx="2">
                  <c:v>90.3</c:v>
                </c:pt>
                <c:pt idx="3">
                  <c:v>203.8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31.98</c:v>
                </c:pt>
                <c:pt idx="1">
                  <c:v>49.52</c:v>
                </c:pt>
                <c:pt idx="2">
                  <c:v>128.84</c:v>
                </c:pt>
                <c:pt idx="3">
                  <c:v>290.76</c:v>
                </c:pt>
              </c:numCache>
            </c:numRef>
          </c:yVal>
        </c:ser>
        <c:axId val="114973696"/>
        <c:axId val="116245248"/>
      </c:scatterChart>
      <c:valAx>
        <c:axId val="11497369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Sky Separation</a:t>
                </a:r>
                <a:r>
                  <a:rPr lang="en-US" baseline="0"/>
                  <a:t> (arcseconds)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16245248"/>
        <c:crosses val="autoZero"/>
        <c:crossBetween val="midCat"/>
      </c:valAx>
      <c:valAx>
        <c:axId val="116245248"/>
        <c:scaling>
          <c:orientation val="minMax"/>
          <c:max val="35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CCD Separation (pixels)</a:t>
                </a:r>
              </a:p>
            </c:rich>
          </c:tx>
          <c:layout/>
        </c:title>
        <c:numFmt formatCode="General" sourceLinked="1"/>
        <c:tickLblPos val="nextTo"/>
        <c:crossAx val="114973696"/>
        <c:crosses val="autoZero"/>
        <c:crossBetween val="midCat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771525</xdr:colOff>
      <xdr:row>8</xdr:row>
      <xdr:rowOff>123825</xdr:rowOff>
    </xdr:from>
    <xdr:to>
      <xdr:col>17</xdr:col>
      <xdr:colOff>104775</xdr:colOff>
      <xdr:row>37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0.06745</cdr:x>
      <cdr:y>0.09794</cdr:y>
    </cdr:from>
    <cdr:to>
      <cdr:x>0.95576</cdr:x>
      <cdr:y>0.89347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657226" y="542924"/>
          <a:ext cx="8655736" cy="441007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6"/>
  <sheetViews>
    <sheetView tabSelected="1" zoomScaleNormal="100" workbookViewId="0">
      <selection activeCell="A10" sqref="A10"/>
    </sheetView>
  </sheetViews>
  <sheetFormatPr defaultRowHeight="15"/>
  <cols>
    <col min="1" max="1" width="22.42578125" bestFit="1" customWidth="1"/>
    <col min="2" max="2" width="22.140625" bestFit="1" customWidth="1"/>
    <col min="3" max="3" width="19" bestFit="1" customWidth="1"/>
    <col min="4" max="4" width="16" bestFit="1" customWidth="1"/>
    <col min="5" max="5" width="21.42578125" bestFit="1" customWidth="1"/>
    <col min="6" max="6" width="11.42578125" bestFit="1" customWidth="1"/>
    <col min="7" max="7" width="15.85546875" bestFit="1" customWidth="1"/>
  </cols>
  <sheetData>
    <row r="1" spans="1:9">
      <c r="A1" s="1" t="s">
        <v>8</v>
      </c>
      <c r="B1" s="1" t="s">
        <v>9</v>
      </c>
      <c r="C1" s="1" t="s">
        <v>10</v>
      </c>
      <c r="D1" s="1" t="s">
        <v>11</v>
      </c>
      <c r="E1" s="1" t="s">
        <v>0</v>
      </c>
      <c r="F1" s="1"/>
      <c r="G1" s="1" t="s">
        <v>12</v>
      </c>
    </row>
    <row r="2" spans="1:9">
      <c r="A2" s="3">
        <v>22.4</v>
      </c>
      <c r="B2" s="3">
        <v>31.98</v>
      </c>
      <c r="C2" s="4">
        <f>(A2/B2)</f>
        <v>0.70043777360850523</v>
      </c>
      <c r="D2" s="2">
        <f>AVERAGE(C2:C5)</f>
        <v>0.70073894255988334</v>
      </c>
      <c r="E2" s="2">
        <f>SQRT((1/3)*(((C2-D2)^2+(C3-D2)^2+(C4-D2)^2+(C5-D2)^2)))</f>
        <v>2.1698398674785407E-4</v>
      </c>
      <c r="G2" s="2">
        <f>2048*D2/60</f>
        <v>23.918555906044016</v>
      </c>
      <c r="I2">
        <v>2.2000000000000001E-4</v>
      </c>
    </row>
    <row r="3" spans="1:9">
      <c r="A3" s="3">
        <v>34.700000000000003</v>
      </c>
      <c r="B3" s="3">
        <v>49.52</v>
      </c>
      <c r="C3" s="4">
        <f>(A3/B3)</f>
        <v>0.70072697899838454</v>
      </c>
      <c r="I3">
        <v>2.2000000000000001E-4</v>
      </c>
    </row>
    <row r="4" spans="1:9">
      <c r="A4" s="3">
        <v>90.3</v>
      </c>
      <c r="B4" s="3">
        <v>128.84</v>
      </c>
      <c r="C4" s="4">
        <f>(A4/B4)</f>
        <v>0.70086929524992236</v>
      </c>
      <c r="I4">
        <v>2.2000000000000001E-4</v>
      </c>
    </row>
    <row r="5" spans="1:9">
      <c r="A5" s="3">
        <v>203.8</v>
      </c>
      <c r="B5" s="3">
        <v>290.76</v>
      </c>
      <c r="C5" s="4">
        <f>(A5/B5)</f>
        <v>0.70092172238272121</v>
      </c>
      <c r="I5">
        <v>2.2000000000000001E-4</v>
      </c>
    </row>
    <row r="8" spans="1:9">
      <c r="A8" s="1" t="s">
        <v>1</v>
      </c>
    </row>
    <row r="9" spans="1:9">
      <c r="A9" t="s">
        <v>2</v>
      </c>
      <c r="B9">
        <v>5.49</v>
      </c>
      <c r="C9">
        <v>5.99</v>
      </c>
    </row>
    <row r="10" spans="1:9">
      <c r="B10">
        <v>4.7699999999999996</v>
      </c>
      <c r="C10">
        <v>4.8</v>
      </c>
    </row>
    <row r="11" spans="1:9">
      <c r="A11" t="s">
        <v>3</v>
      </c>
      <c r="B11">
        <v>4.92</v>
      </c>
      <c r="C11">
        <v>5.19</v>
      </c>
    </row>
    <row r="12" spans="1:9">
      <c r="A12" t="s">
        <v>4</v>
      </c>
      <c r="B12">
        <v>5.45</v>
      </c>
      <c r="C12">
        <v>5.13</v>
      </c>
    </row>
    <row r="14" spans="1:9">
      <c r="A14" s="1" t="s">
        <v>6</v>
      </c>
      <c r="B14" s="2">
        <f>AVERAGE(B9:C12)</f>
        <v>5.2175000000000002</v>
      </c>
    </row>
    <row r="16" spans="1:9">
      <c r="A16" s="1" t="s">
        <v>5</v>
      </c>
      <c r="B16" s="2">
        <f>B14*D2</f>
        <v>3.6561054328061915</v>
      </c>
      <c r="C16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2017-09-28T23:46:40Z</dcterms:created>
  <dcterms:modified xsi:type="dcterms:W3CDTF">2017-10-20T22:23:05Z</dcterms:modified>
</cp:coreProperties>
</file>