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3040" windowHeight="963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/>
  <c r="F2"/>
  <c r="S32" l="1"/>
  <c r="S3"/>
  <c r="S4"/>
  <c r="S5"/>
  <c r="S6"/>
  <c r="S7"/>
  <c r="S8"/>
  <c r="S9"/>
  <c r="S10"/>
  <c r="S11"/>
  <c r="S12"/>
  <c r="S13"/>
  <c r="S14"/>
  <c r="S15"/>
  <c r="S16"/>
  <c r="S17"/>
  <c r="S18"/>
  <c r="S19"/>
  <c r="S20"/>
  <c r="S21"/>
  <c r="S22"/>
  <c r="S23"/>
  <c r="S24"/>
  <c r="S25"/>
  <c r="S26"/>
  <c r="S27"/>
  <c r="S28"/>
  <c r="S29"/>
  <c r="S30"/>
  <c r="S31"/>
  <c r="S2"/>
  <c r="V32"/>
  <c r="G33"/>
  <c r="G32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2"/>
  <c r="D33"/>
  <c r="V34"/>
  <c r="N3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2"/>
  <c r="Q34"/>
  <c r="F8" s="1"/>
  <c r="F25" l="1"/>
  <c r="F17"/>
  <c r="F9"/>
  <c r="F26"/>
  <c r="F18"/>
  <c r="F10"/>
  <c r="F27"/>
  <c r="F19"/>
  <c r="F11"/>
  <c r="F3"/>
  <c r="F28"/>
  <c r="F20"/>
  <c r="F12"/>
  <c r="F4"/>
  <c r="F29"/>
  <c r="F21"/>
  <c r="F13"/>
  <c r="F5"/>
  <c r="F30"/>
  <c r="F22"/>
  <c r="F14"/>
  <c r="F6"/>
  <c r="F31"/>
  <c r="F23"/>
  <c r="F15"/>
  <c r="F7"/>
  <c r="F24"/>
  <c r="F16"/>
  <c r="Q32" l="1"/>
  <c r="F32" l="1"/>
  <c r="F33"/>
</calcChain>
</file>

<file path=xl/sharedStrings.xml><?xml version="1.0" encoding="utf-8"?>
<sst xmlns="http://schemas.openxmlformats.org/spreadsheetml/2006/main" count="15" uniqueCount="14">
  <si>
    <t>RN</t>
  </si>
  <si>
    <t>RN AVG</t>
  </si>
  <si>
    <t>GAIN</t>
  </si>
  <si>
    <t>ERROR ±</t>
  </si>
  <si>
    <t>Average Gain</t>
  </si>
  <si>
    <t xml:space="preserve"> MEAN DN of Sky Flats</t>
  </si>
  <si>
    <t>how? G = mean/(stdv^2 - stdv rn^2)</t>
  </si>
  <si>
    <t>stddev</t>
  </si>
  <si>
    <t>Stdev of bias sub bias</t>
  </si>
  <si>
    <t>Stdev of bias</t>
  </si>
  <si>
    <t>stdev</t>
  </si>
  <si>
    <t>STDDEV of region of sky flats</t>
  </si>
  <si>
    <t>i.e. my RN</t>
  </si>
  <si>
    <t>My Gain</t>
  </si>
</sst>
</file>

<file path=xl/styles.xml><?xml version="1.0" encoding="utf-8"?>
<styleSheet xmlns="http://schemas.openxmlformats.org/spreadsheetml/2006/main">
  <numFmts count="2">
    <numFmt numFmtId="164" formatCode="0.00000"/>
    <numFmt numFmtId="169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0" borderId="0" xfId="1"/>
    <xf numFmtId="164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83820</xdr:colOff>
      <xdr:row>36</xdr:row>
      <xdr:rowOff>175260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996AB73B-F388-415B-855D-A7FA950A5A0B}"/>
            </a:ext>
          </a:extLst>
        </xdr:cNvPr>
        <xdr:cNvSpPr txBox="1"/>
      </xdr:nvSpPr>
      <xdr:spPr>
        <a:xfrm>
          <a:off x="9837420" y="67589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W34"/>
  <sheetViews>
    <sheetView tabSelected="1" topLeftCell="C1" zoomScaleNormal="100" workbookViewId="0">
      <selection activeCell="F2" sqref="F2"/>
    </sheetView>
  </sheetViews>
  <sheetFormatPr defaultRowHeight="15"/>
  <cols>
    <col min="3" max="3" width="20.7109375" bestFit="1" customWidth="1"/>
    <col min="4" max="4" width="26.7109375" bestFit="1" customWidth="1"/>
    <col min="5" max="5" width="12.7109375" bestFit="1" customWidth="1"/>
    <col min="6" max="6" width="12" bestFit="1" customWidth="1"/>
    <col min="7" max="7" width="10" customWidth="1"/>
    <col min="17" max="17" width="11" bestFit="1" customWidth="1"/>
    <col min="21" max="21" width="12.28515625" bestFit="1" customWidth="1"/>
    <col min="22" max="22" width="20.140625" bestFit="1" customWidth="1"/>
    <col min="23" max="23" width="10" bestFit="1" customWidth="1"/>
  </cols>
  <sheetData>
    <row r="1" spans="3:23">
      <c r="C1" s="2" t="s">
        <v>5</v>
      </c>
      <c r="D1" s="5" t="s">
        <v>11</v>
      </c>
      <c r="E1" s="2"/>
      <c r="F1" s="1" t="s">
        <v>2</v>
      </c>
      <c r="G1" s="1" t="s">
        <v>13</v>
      </c>
      <c r="Q1" s="1" t="s">
        <v>0</v>
      </c>
      <c r="U1" s="1" t="s">
        <v>9</v>
      </c>
      <c r="V1" s="1" t="s">
        <v>8</v>
      </c>
      <c r="W1" s="1" t="s">
        <v>12</v>
      </c>
    </row>
    <row r="2" spans="3:23">
      <c r="C2">
        <v>33341</v>
      </c>
      <c r="D2">
        <v>227.4</v>
      </c>
      <c r="F2" s="4">
        <f>C2/(D2^2 - $Q$34^2)</f>
        <v>0.6447594781855065</v>
      </c>
      <c r="G2" s="4">
        <f>C2/(D2^2 - $V$34^2)</f>
        <v>0.64476025510339885</v>
      </c>
      <c r="H2" t="s">
        <v>6</v>
      </c>
      <c r="N2" s="7">
        <f>(Q2-V2)</f>
        <v>0.42999999999999972</v>
      </c>
      <c r="Q2">
        <v>15.73</v>
      </c>
      <c r="S2" s="7">
        <f>(U2-V2)</f>
        <v>8.4199999999999982</v>
      </c>
      <c r="U2">
        <v>23.72</v>
      </c>
      <c r="V2">
        <v>15.3</v>
      </c>
    </row>
    <row r="3" spans="3:23">
      <c r="C3">
        <v>34966</v>
      </c>
      <c r="D3">
        <v>238.2</v>
      </c>
      <c r="F3" s="4">
        <f t="shared" ref="F3:F31" si="0">C3/(D3^2 - $Q$34^2)</f>
        <v>0.61625785819006573</v>
      </c>
      <c r="G3" s="4">
        <f>C3/(D3^2 - $V$34^2)</f>
        <v>0.61625853495401395</v>
      </c>
      <c r="N3" s="7">
        <f t="shared" ref="N3:N31" si="1">(Q3-V3)</f>
        <v>0.48000000000000043</v>
      </c>
      <c r="Q3">
        <v>15.71</v>
      </c>
      <c r="S3" s="7">
        <f t="shared" ref="S3:S31" si="2">(U3-V3)</f>
        <v>8.509999999999998</v>
      </c>
      <c r="U3">
        <v>23.74</v>
      </c>
      <c r="V3">
        <v>15.23</v>
      </c>
    </row>
    <row r="4" spans="3:23">
      <c r="C4">
        <v>35066</v>
      </c>
      <c r="D4">
        <v>236.5</v>
      </c>
      <c r="F4" s="4">
        <f t="shared" si="0"/>
        <v>0.62693709910404694</v>
      </c>
      <c r="G4" s="4">
        <f t="shared" ref="G3:G31" si="3">C4/(D4^2 - $V$34^2)</f>
        <v>0.62693779752932066</v>
      </c>
      <c r="N4" s="7">
        <f t="shared" si="1"/>
        <v>0.62000000000000099</v>
      </c>
      <c r="Q4">
        <v>15.88</v>
      </c>
      <c r="S4" s="7">
        <f t="shared" si="2"/>
        <v>8.4700000000000006</v>
      </c>
      <c r="U4">
        <v>23.73</v>
      </c>
      <c r="V4">
        <v>15.26</v>
      </c>
    </row>
    <row r="5" spans="3:23">
      <c r="C5">
        <v>33650</v>
      </c>
      <c r="D5">
        <v>235.1</v>
      </c>
      <c r="F5" s="4">
        <f t="shared" si="0"/>
        <v>0.60880728758177372</v>
      </c>
      <c r="G5" s="4">
        <f t="shared" si="3"/>
        <v>0.60880797391157537</v>
      </c>
      <c r="N5" s="7">
        <f t="shared" si="1"/>
        <v>0.49000000000000021</v>
      </c>
      <c r="Q5">
        <v>15.75</v>
      </c>
      <c r="S5" s="7">
        <f t="shared" si="2"/>
        <v>8.5000000000000018</v>
      </c>
      <c r="U5">
        <v>23.76</v>
      </c>
      <c r="V5">
        <v>15.26</v>
      </c>
    </row>
    <row r="6" spans="3:23">
      <c r="C6">
        <v>32481</v>
      </c>
      <c r="D6">
        <v>226.6</v>
      </c>
      <c r="F6" s="4">
        <f t="shared" si="0"/>
        <v>0.63257149092151088</v>
      </c>
      <c r="G6" s="4">
        <f t="shared" si="3"/>
        <v>0.63257225854475463</v>
      </c>
      <c r="N6" s="7">
        <f t="shared" si="1"/>
        <v>0.46000000000000085</v>
      </c>
      <c r="Q6">
        <v>15.75</v>
      </c>
      <c r="S6" s="7">
        <f t="shared" si="2"/>
        <v>8.4600000000000009</v>
      </c>
      <c r="U6">
        <v>23.75</v>
      </c>
      <c r="V6">
        <v>15.29</v>
      </c>
    </row>
    <row r="7" spans="3:23">
      <c r="C7">
        <v>33511</v>
      </c>
      <c r="D7">
        <v>228.9</v>
      </c>
      <c r="F7" s="4">
        <f t="shared" si="0"/>
        <v>0.63958141618329045</v>
      </c>
      <c r="G7" s="4">
        <f t="shared" si="3"/>
        <v>0.63958217679420404</v>
      </c>
      <c r="N7" s="7">
        <f t="shared" si="1"/>
        <v>0.23000000000000043</v>
      </c>
      <c r="Q7">
        <v>15.66</v>
      </c>
      <c r="S7" s="7">
        <f t="shared" si="2"/>
        <v>8.39</v>
      </c>
      <c r="U7">
        <v>23.82</v>
      </c>
      <c r="V7">
        <v>15.43</v>
      </c>
    </row>
    <row r="8" spans="3:23">
      <c r="C8">
        <v>33793</v>
      </c>
      <c r="D8">
        <v>230.1</v>
      </c>
      <c r="F8" s="4">
        <f t="shared" si="0"/>
        <v>0.6382539988867475</v>
      </c>
      <c r="G8" s="4">
        <f t="shared" si="3"/>
        <v>0.63825475002279231</v>
      </c>
      <c r="N8" s="7">
        <f t="shared" si="1"/>
        <v>0.46999999999999886</v>
      </c>
      <c r="Q8">
        <v>15.78</v>
      </c>
      <c r="S8" s="7">
        <f t="shared" si="2"/>
        <v>8.42</v>
      </c>
      <c r="U8">
        <v>23.73</v>
      </c>
      <c r="V8">
        <v>15.31</v>
      </c>
    </row>
    <row r="9" spans="3:23">
      <c r="C9">
        <v>34050</v>
      </c>
      <c r="D9">
        <v>232.6</v>
      </c>
      <c r="F9" s="4">
        <f t="shared" si="0"/>
        <v>0.62935795828628327</v>
      </c>
      <c r="G9" s="4">
        <f t="shared" si="3"/>
        <v>0.6293586831170036</v>
      </c>
      <c r="N9" s="7">
        <f t="shared" si="1"/>
        <v>0.60000000000000142</v>
      </c>
      <c r="Q9">
        <v>15.88</v>
      </c>
      <c r="S9" s="7">
        <f t="shared" si="2"/>
        <v>8.4500000000000011</v>
      </c>
      <c r="U9">
        <v>23.73</v>
      </c>
      <c r="V9">
        <v>15.28</v>
      </c>
    </row>
    <row r="10" spans="3:23">
      <c r="C10">
        <v>32840</v>
      </c>
      <c r="D10">
        <v>231.9</v>
      </c>
      <c r="F10" s="4">
        <f t="shared" si="0"/>
        <v>0.61066310858505346</v>
      </c>
      <c r="G10" s="4">
        <f t="shared" si="3"/>
        <v>0.61066381613723508</v>
      </c>
      <c r="N10" s="7">
        <f t="shared" si="1"/>
        <v>0.50999999999999979</v>
      </c>
      <c r="Q10">
        <v>15.76</v>
      </c>
      <c r="S10" s="7">
        <f t="shared" si="2"/>
        <v>8.4899999999999984</v>
      </c>
      <c r="U10">
        <v>23.74</v>
      </c>
      <c r="V10">
        <v>15.25</v>
      </c>
    </row>
    <row r="11" spans="3:23">
      <c r="C11">
        <v>30671</v>
      </c>
      <c r="D11">
        <v>217.7</v>
      </c>
      <c r="F11" s="4">
        <f t="shared" si="0"/>
        <v>0.64715917894663966</v>
      </c>
      <c r="G11" s="4">
        <f t="shared" si="3"/>
        <v>0.64716002979588294</v>
      </c>
      <c r="N11" s="7">
        <f t="shared" si="1"/>
        <v>0.39000000000000057</v>
      </c>
      <c r="Q11">
        <v>15.66</v>
      </c>
      <c r="S11" s="7">
        <f t="shared" si="2"/>
        <v>8.4600000000000009</v>
      </c>
      <c r="U11">
        <v>23.73</v>
      </c>
      <c r="V11">
        <v>15.27</v>
      </c>
    </row>
    <row r="12" spans="3:23">
      <c r="C12">
        <v>29767</v>
      </c>
      <c r="D12">
        <v>214.3</v>
      </c>
      <c r="F12" s="4">
        <f t="shared" si="0"/>
        <v>0.64817274286814974</v>
      </c>
      <c r="G12" s="4">
        <f t="shared" si="3"/>
        <v>0.64817362230528663</v>
      </c>
      <c r="N12" s="7">
        <f t="shared" si="1"/>
        <v>0.58000000000000007</v>
      </c>
      <c r="Q12">
        <v>15.83</v>
      </c>
      <c r="S12" s="7">
        <f t="shared" si="2"/>
        <v>8.4699999999999989</v>
      </c>
      <c r="U12">
        <v>23.72</v>
      </c>
      <c r="V12">
        <v>15.25</v>
      </c>
    </row>
    <row r="13" spans="3:23">
      <c r="C13">
        <v>26167</v>
      </c>
      <c r="D13">
        <v>208</v>
      </c>
      <c r="F13" s="4">
        <f t="shared" si="0"/>
        <v>0.60482161776555909</v>
      </c>
      <c r="G13" s="4">
        <f t="shared" si="3"/>
        <v>0.6048224888475866</v>
      </c>
      <c r="N13" s="7">
        <f t="shared" si="1"/>
        <v>-8.0000000000000071E-2</v>
      </c>
      <c r="Q13">
        <v>15.74</v>
      </c>
      <c r="S13" s="7">
        <f t="shared" si="2"/>
        <v>8.25</v>
      </c>
      <c r="U13">
        <v>24.07</v>
      </c>
      <c r="V13">
        <v>15.82</v>
      </c>
    </row>
    <row r="14" spans="3:23">
      <c r="C14">
        <v>25111</v>
      </c>
      <c r="D14">
        <v>190</v>
      </c>
      <c r="F14" s="4">
        <f t="shared" si="0"/>
        <v>0.69559564658914141</v>
      </c>
      <c r="G14" s="4">
        <f t="shared" si="3"/>
        <v>0.69559684721641168</v>
      </c>
      <c r="N14" s="7">
        <f t="shared" si="1"/>
        <v>0.40000000000000036</v>
      </c>
      <c r="Q14">
        <v>15.69</v>
      </c>
      <c r="S14" s="7">
        <f t="shared" si="2"/>
        <v>8.4400000000000013</v>
      </c>
      <c r="U14">
        <v>23.73</v>
      </c>
      <c r="V14">
        <v>15.29</v>
      </c>
    </row>
    <row r="15" spans="3:23">
      <c r="C15">
        <v>25405</v>
      </c>
      <c r="D15">
        <v>191.9</v>
      </c>
      <c r="F15" s="4">
        <f t="shared" si="0"/>
        <v>0.68987323817552537</v>
      </c>
      <c r="G15" s="4">
        <f t="shared" si="3"/>
        <v>0.68987440546315415</v>
      </c>
      <c r="N15" s="7">
        <f t="shared" si="1"/>
        <v>0.45999999999999908</v>
      </c>
      <c r="Q15">
        <v>15.7</v>
      </c>
      <c r="S15" s="7">
        <f t="shared" si="2"/>
        <v>8.4700000000000006</v>
      </c>
      <c r="U15">
        <v>23.71</v>
      </c>
      <c r="V15">
        <v>15.24</v>
      </c>
    </row>
    <row r="16" spans="3:23">
      <c r="C16">
        <v>24148</v>
      </c>
      <c r="D16">
        <v>188.5</v>
      </c>
      <c r="F16" s="4">
        <f t="shared" si="0"/>
        <v>0.6796080399228972</v>
      </c>
      <c r="G16" s="4">
        <f t="shared" si="3"/>
        <v>0.67960923169814635</v>
      </c>
      <c r="N16" s="7">
        <f t="shared" si="1"/>
        <v>0.49000000000000021</v>
      </c>
      <c r="Q16">
        <v>15.73</v>
      </c>
      <c r="S16" s="7">
        <f t="shared" si="2"/>
        <v>8.49</v>
      </c>
      <c r="U16">
        <v>23.73</v>
      </c>
      <c r="V16">
        <v>15.24</v>
      </c>
    </row>
    <row r="17" spans="3:22">
      <c r="C17">
        <v>23772</v>
      </c>
      <c r="D17">
        <v>182.2</v>
      </c>
      <c r="F17" s="4">
        <f t="shared" si="0"/>
        <v>0.71609234269308808</v>
      </c>
      <c r="G17" s="4">
        <f t="shared" si="3"/>
        <v>0.71609368679099372</v>
      </c>
      <c r="N17" s="7">
        <f t="shared" si="1"/>
        <v>-0.40999999999999837</v>
      </c>
      <c r="Q17">
        <v>15.63</v>
      </c>
      <c r="S17" s="7">
        <f t="shared" si="2"/>
        <v>8.2100000000000009</v>
      </c>
      <c r="U17">
        <v>24.25</v>
      </c>
      <c r="V17">
        <v>16.04</v>
      </c>
    </row>
    <row r="18" spans="3:22">
      <c r="C18">
        <v>25298</v>
      </c>
      <c r="D18">
        <v>189.9</v>
      </c>
      <c r="F18" s="4">
        <f t="shared" si="0"/>
        <v>0.70151394406599388</v>
      </c>
      <c r="G18" s="4">
        <f t="shared" si="3"/>
        <v>0.70151515618407423</v>
      </c>
      <c r="N18" s="7">
        <f t="shared" si="1"/>
        <v>0.38000000000000078</v>
      </c>
      <c r="Q18">
        <v>15.66</v>
      </c>
      <c r="S18" s="7">
        <f t="shared" si="2"/>
        <v>8.44</v>
      </c>
      <c r="U18">
        <v>23.72</v>
      </c>
      <c r="V18">
        <v>15.28</v>
      </c>
    </row>
    <row r="19" spans="3:22">
      <c r="C19">
        <v>27217</v>
      </c>
      <c r="D19">
        <v>202.5</v>
      </c>
      <c r="F19" s="4">
        <f t="shared" si="0"/>
        <v>0.66372815635842897</v>
      </c>
      <c r="G19" s="4">
        <f t="shared" si="3"/>
        <v>0.66372916491123213</v>
      </c>
      <c r="N19" s="7">
        <f t="shared" si="1"/>
        <v>0.30000000000000071</v>
      </c>
      <c r="Q19">
        <v>15.64</v>
      </c>
      <c r="S19" s="7">
        <f t="shared" si="2"/>
        <v>8.4200000000000017</v>
      </c>
      <c r="U19">
        <v>23.76</v>
      </c>
      <c r="V19">
        <v>15.34</v>
      </c>
    </row>
    <row r="20" spans="3:22">
      <c r="C20">
        <v>26476</v>
      </c>
      <c r="D20">
        <v>196.4</v>
      </c>
      <c r="F20" s="4">
        <f t="shared" si="0"/>
        <v>0.68638763538625291</v>
      </c>
      <c r="G20" s="4">
        <f t="shared" si="3"/>
        <v>0.68638874416523121</v>
      </c>
      <c r="N20" s="7">
        <f t="shared" si="1"/>
        <v>0.5</v>
      </c>
      <c r="Q20">
        <v>15.79</v>
      </c>
      <c r="S20" s="7">
        <f t="shared" si="2"/>
        <v>8.4400000000000013</v>
      </c>
      <c r="U20">
        <v>23.73</v>
      </c>
      <c r="V20">
        <v>15.29</v>
      </c>
    </row>
    <row r="21" spans="3:22">
      <c r="C21">
        <v>24271</v>
      </c>
      <c r="D21">
        <v>187.3</v>
      </c>
      <c r="F21" s="4">
        <f t="shared" si="0"/>
        <v>0.69185035175635046</v>
      </c>
      <c r="G21" s="4">
        <f t="shared" si="3"/>
        <v>0.69185158059591156</v>
      </c>
      <c r="N21" s="7">
        <f t="shared" si="1"/>
        <v>0.41000000000000014</v>
      </c>
      <c r="Q21">
        <v>15.67</v>
      </c>
      <c r="S21" s="7">
        <f t="shared" si="2"/>
        <v>8.4700000000000006</v>
      </c>
      <c r="U21">
        <v>23.73</v>
      </c>
      <c r="V21">
        <v>15.26</v>
      </c>
    </row>
    <row r="22" spans="3:22">
      <c r="C22">
        <v>20159</v>
      </c>
      <c r="D22">
        <v>174.3</v>
      </c>
      <c r="F22" s="4">
        <f t="shared" si="0"/>
        <v>0.66355094045385066</v>
      </c>
      <c r="G22" s="4">
        <f t="shared" si="3"/>
        <v>0.66355230139139509</v>
      </c>
      <c r="N22" s="7">
        <f t="shared" si="1"/>
        <v>0.48000000000000043</v>
      </c>
      <c r="Q22">
        <v>15.74</v>
      </c>
      <c r="S22" s="7">
        <f t="shared" si="2"/>
        <v>8.4700000000000006</v>
      </c>
      <c r="U22">
        <v>23.73</v>
      </c>
      <c r="V22">
        <v>15.26</v>
      </c>
    </row>
    <row r="23" spans="3:22">
      <c r="C23">
        <v>18958</v>
      </c>
      <c r="D23">
        <v>159.19999999999999</v>
      </c>
      <c r="F23" s="4">
        <f t="shared" si="0"/>
        <v>0.74800837794504593</v>
      </c>
      <c r="G23" s="4">
        <f t="shared" si="3"/>
        <v>0.74801021693443892</v>
      </c>
      <c r="N23" s="7">
        <f t="shared" si="1"/>
        <v>0.36000000000000121</v>
      </c>
      <c r="Q23">
        <v>15.65</v>
      </c>
      <c r="S23" s="7">
        <f t="shared" si="2"/>
        <v>8.4400000000000013</v>
      </c>
      <c r="U23">
        <v>23.73</v>
      </c>
      <c r="V23">
        <v>15.29</v>
      </c>
    </row>
    <row r="24" spans="3:22">
      <c r="C24">
        <v>17749</v>
      </c>
      <c r="D24">
        <v>157.19999999999999</v>
      </c>
      <c r="F24" s="4">
        <f t="shared" si="0"/>
        <v>0.71823882537185035</v>
      </c>
      <c r="G24" s="4">
        <f t="shared" si="3"/>
        <v>0.71824063638962377</v>
      </c>
      <c r="N24" s="7">
        <f t="shared" si="1"/>
        <v>0.41999999999999993</v>
      </c>
      <c r="Q24">
        <v>15.73</v>
      </c>
      <c r="S24" s="7">
        <f t="shared" si="2"/>
        <v>8.4099999999999984</v>
      </c>
      <c r="U24">
        <v>23.72</v>
      </c>
      <c r="V24">
        <v>15.31</v>
      </c>
    </row>
    <row r="25" spans="3:22">
      <c r="C25">
        <v>17442</v>
      </c>
      <c r="D25">
        <v>150.80000000000001</v>
      </c>
      <c r="F25" s="4">
        <f t="shared" si="0"/>
        <v>0.76699702090968203</v>
      </c>
      <c r="G25" s="4">
        <f t="shared" si="3"/>
        <v>0.76699912250945712</v>
      </c>
      <c r="N25" s="7">
        <f t="shared" si="1"/>
        <v>0.36999999999999922</v>
      </c>
      <c r="Q25">
        <v>15.69</v>
      </c>
      <c r="S25" s="7">
        <f t="shared" si="2"/>
        <v>8.41</v>
      </c>
      <c r="U25">
        <v>23.73</v>
      </c>
      <c r="V25">
        <v>15.32</v>
      </c>
    </row>
    <row r="26" spans="3:22">
      <c r="C26">
        <v>18512</v>
      </c>
      <c r="D26">
        <v>157.19999999999999</v>
      </c>
      <c r="F26" s="4">
        <f t="shared" si="0"/>
        <v>0.74911471830997201</v>
      </c>
      <c r="G26" s="4">
        <f t="shared" si="3"/>
        <v>0.74911660718038853</v>
      </c>
      <c r="N26" s="7">
        <f t="shared" si="1"/>
        <v>-5.0000000000000711E-2</v>
      </c>
      <c r="Q26">
        <v>15.68</v>
      </c>
      <c r="S26" s="7">
        <f t="shared" si="2"/>
        <v>8.3000000000000007</v>
      </c>
      <c r="U26">
        <v>24.03</v>
      </c>
      <c r="V26">
        <v>15.73</v>
      </c>
    </row>
    <row r="27" spans="3:22">
      <c r="C27">
        <v>20846</v>
      </c>
      <c r="D27">
        <v>168.8</v>
      </c>
      <c r="F27" s="4">
        <f t="shared" si="0"/>
        <v>0.73160709935316393</v>
      </c>
      <c r="G27" s="4">
        <f t="shared" si="3"/>
        <v>0.73160869924930105</v>
      </c>
      <c r="N27" s="7">
        <f t="shared" si="1"/>
        <v>0.51999999999999957</v>
      </c>
      <c r="Q27">
        <v>15.77</v>
      </c>
      <c r="S27" s="7">
        <f t="shared" si="2"/>
        <v>8.5</v>
      </c>
      <c r="U27">
        <v>23.75</v>
      </c>
      <c r="V27">
        <v>15.25</v>
      </c>
    </row>
    <row r="28" spans="3:22">
      <c r="C28">
        <v>21124</v>
      </c>
      <c r="D28">
        <v>172.2</v>
      </c>
      <c r="F28" s="4">
        <f t="shared" si="0"/>
        <v>0.7123770576588534</v>
      </c>
      <c r="G28" s="4">
        <f t="shared" si="3"/>
        <v>0.71237855459182353</v>
      </c>
      <c r="N28" s="7">
        <f t="shared" si="1"/>
        <v>0.48999999999999844</v>
      </c>
      <c r="Q28">
        <v>15.79</v>
      </c>
      <c r="S28" s="7">
        <f t="shared" si="2"/>
        <v>8.4499999999999993</v>
      </c>
      <c r="U28">
        <v>23.75</v>
      </c>
      <c r="V28">
        <v>15.3</v>
      </c>
    </row>
    <row r="29" spans="3:22">
      <c r="C29">
        <v>21554</v>
      </c>
      <c r="D29">
        <v>172.7</v>
      </c>
      <c r="F29" s="4">
        <f t="shared" si="0"/>
        <v>0.72267538563758305</v>
      </c>
      <c r="G29" s="4">
        <f t="shared" si="3"/>
        <v>0.72267689543022962</v>
      </c>
      <c r="N29" s="7">
        <f t="shared" si="1"/>
        <v>0.40000000000000036</v>
      </c>
      <c r="Q29">
        <v>15.71</v>
      </c>
      <c r="S29" s="7">
        <f t="shared" si="2"/>
        <v>8.4299999999999979</v>
      </c>
      <c r="U29">
        <v>23.74</v>
      </c>
      <c r="V29">
        <v>15.31</v>
      </c>
    </row>
    <row r="30" spans="3:22">
      <c r="C30">
        <v>21496</v>
      </c>
      <c r="D30">
        <v>173</v>
      </c>
      <c r="F30" s="4">
        <f t="shared" si="0"/>
        <v>0.71823324983642367</v>
      </c>
      <c r="G30" s="4">
        <f t="shared" si="3"/>
        <v>0.71823474514909968</v>
      </c>
      <c r="N30" s="7">
        <f t="shared" si="1"/>
        <v>0.38000000000000078</v>
      </c>
      <c r="Q30">
        <v>15.72</v>
      </c>
      <c r="S30" s="7">
        <f t="shared" si="2"/>
        <v>8.43</v>
      </c>
      <c r="U30">
        <v>23.77</v>
      </c>
      <c r="V30">
        <v>15.34</v>
      </c>
    </row>
    <row r="31" spans="3:22">
      <c r="C31">
        <v>21267</v>
      </c>
      <c r="D31">
        <v>173.1</v>
      </c>
      <c r="F31" s="4">
        <f t="shared" si="0"/>
        <v>0.70976103679566493</v>
      </c>
      <c r="G31" s="4">
        <f t="shared" si="3"/>
        <v>0.70976251276295332</v>
      </c>
      <c r="N31" s="7">
        <f t="shared" si="1"/>
        <v>-0.60999999999999766</v>
      </c>
      <c r="Q31">
        <v>15.72</v>
      </c>
      <c r="S31" s="7">
        <f t="shared" si="2"/>
        <v>8.0800000000000018</v>
      </c>
      <c r="U31">
        <v>24.41</v>
      </c>
      <c r="V31">
        <v>16.329999999999998</v>
      </c>
    </row>
    <row r="32" spans="3:22">
      <c r="E32" t="s">
        <v>4</v>
      </c>
      <c r="F32" s="4">
        <f>AVERAGE(F2:F31)</f>
        <v>0.67708521009081324</v>
      </c>
      <c r="G32" s="4">
        <f>AVERAGE(G2:G31)</f>
        <v>0.67708638318923053</v>
      </c>
      <c r="H32" s="4"/>
      <c r="P32" t="s">
        <v>1</v>
      </c>
      <c r="Q32">
        <f>AVERAGE(Q2:Q31)</f>
        <v>15.728000000000002</v>
      </c>
      <c r="S32" s="7">
        <f>AVERAGE(S2:S31)</f>
        <v>8.4196666666666662</v>
      </c>
      <c r="V32">
        <f>AVERAGE(V2:V31)</f>
        <v>15.379</v>
      </c>
    </row>
    <row r="33" spans="3:22">
      <c r="C33" s="3" t="s">
        <v>10</v>
      </c>
      <c r="D33" s="6">
        <f>STDEV(D2:D31)</f>
        <v>28.096112751128853</v>
      </c>
      <c r="E33" s="3" t="s">
        <v>3</v>
      </c>
      <c r="F33" s="8">
        <f>STDEV(F2:F31)</f>
        <v>4.6539333921021574E-2</v>
      </c>
      <c r="G33" s="8">
        <f>STDEV(G2:G32)</f>
        <v>4.5757492031718507E-2</v>
      </c>
    </row>
    <row r="34" spans="3:22">
      <c r="P34" t="s">
        <v>7</v>
      </c>
      <c r="Q34" s="6">
        <f>STDEV(Q2:Q31)</f>
        <v>6.3918050982326613E-2</v>
      </c>
      <c r="U34" s="3" t="s">
        <v>10</v>
      </c>
      <c r="V34" s="9">
        <f>STDEV(V2:V31)</f>
        <v>0.25767327614886604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 Buntic</dc:creator>
  <cp:lastModifiedBy>Nick</cp:lastModifiedBy>
  <dcterms:created xsi:type="dcterms:W3CDTF">2017-09-22T01:04:39Z</dcterms:created>
  <dcterms:modified xsi:type="dcterms:W3CDTF">2017-10-17T18:58:59Z</dcterms:modified>
</cp:coreProperties>
</file>