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売上合計" sheetId="1" r:id="rId4"/>
    <sheet state="visible" name="外販集計" sheetId="2" r:id="rId5"/>
    <sheet state="visible" name="原価" sheetId="3" r:id="rId6"/>
    <sheet state="visible" name="給料（バイト）" sheetId="4" r:id="rId7"/>
    <sheet state="visible" name="人件費" sheetId="5" r:id="rId8"/>
  </sheets>
  <definedNames/>
  <calcPr/>
</workbook>
</file>

<file path=xl/sharedStrings.xml><?xml version="1.0" encoding="utf-8"?>
<sst xmlns="http://schemas.openxmlformats.org/spreadsheetml/2006/main" count="227" uniqueCount="116">
  <si>
    <t>月</t>
  </si>
  <si>
    <t>hotpepper</t>
  </si>
  <si>
    <t>食べログ</t>
  </si>
  <si>
    <t>ヒトサラ</t>
  </si>
  <si>
    <t>GMB電話</t>
  </si>
  <si>
    <t>フリー</t>
  </si>
  <si>
    <t>SNS</t>
  </si>
  <si>
    <t>外販</t>
  </si>
  <si>
    <t>当日合計</t>
  </si>
  <si>
    <t>売上目標</t>
  </si>
  <si>
    <t>目標差し引き</t>
  </si>
  <si>
    <t>組数</t>
  </si>
  <si>
    <t>人数</t>
  </si>
  <si>
    <t>合計金額</t>
  </si>
  <si>
    <t>客単価</t>
  </si>
  <si>
    <t>純売上（税抜）</t>
  </si>
  <si>
    <t>現金</t>
  </si>
  <si>
    <t>クレジット</t>
  </si>
  <si>
    <t>ポイント利用</t>
  </si>
  <si>
    <t>売上合計</t>
  </si>
  <si>
    <t>領収書</t>
  </si>
  <si>
    <t>入金金額</t>
  </si>
  <si>
    <t>対象日</t>
  </si>
  <si>
    <t>入金担当者</t>
  </si>
  <si>
    <t>累計</t>
  </si>
  <si>
    <t>UBER　ポキ丼</t>
  </si>
  <si>
    <t>売上</t>
  </si>
  <si>
    <t>手数料</t>
  </si>
  <si>
    <t>差引額</t>
  </si>
  <si>
    <t>UBER　唐揚げ</t>
  </si>
  <si>
    <t>大宮商店</t>
  </si>
  <si>
    <t>りひと</t>
  </si>
  <si>
    <t>けんご</t>
  </si>
  <si>
    <t>みゆ</t>
  </si>
  <si>
    <t>箱田</t>
  </si>
  <si>
    <t>ひな</t>
  </si>
  <si>
    <t>ゆな</t>
  </si>
  <si>
    <t>しょうた</t>
  </si>
  <si>
    <t>そうすけ</t>
  </si>
  <si>
    <t>けんと</t>
  </si>
  <si>
    <t>酔うちゃん</t>
  </si>
  <si>
    <t>さな</t>
  </si>
  <si>
    <t>はると</t>
  </si>
  <si>
    <t>ゆずは</t>
  </si>
  <si>
    <t>とうご</t>
  </si>
  <si>
    <t>たかやす</t>
  </si>
  <si>
    <t>みん</t>
  </si>
  <si>
    <t>オーナー１</t>
  </si>
  <si>
    <t>オーナー２</t>
  </si>
  <si>
    <t>りゅうや</t>
  </si>
  <si>
    <t>支払い金額</t>
  </si>
  <si>
    <t>業者</t>
  </si>
  <si>
    <t>西原</t>
  </si>
  <si>
    <t>国吉</t>
  </si>
  <si>
    <t>ジャパンフーズ</t>
  </si>
  <si>
    <t>矢部青果</t>
  </si>
  <si>
    <t>フード現金</t>
  </si>
  <si>
    <t>カクヤス</t>
  </si>
  <si>
    <t>ドリンク現金</t>
  </si>
  <si>
    <t>消耗品</t>
  </si>
  <si>
    <t>備品</t>
  </si>
  <si>
    <t>その他</t>
  </si>
  <si>
    <t>１日</t>
  </si>
  <si>
    <t>２日</t>
  </si>
  <si>
    <t>３日</t>
  </si>
  <si>
    <t>４日</t>
  </si>
  <si>
    <t>５日</t>
  </si>
  <si>
    <t>６日</t>
  </si>
  <si>
    <t>７日</t>
  </si>
  <si>
    <t>８日</t>
  </si>
  <si>
    <t>９日</t>
  </si>
  <si>
    <t>１０日</t>
  </si>
  <si>
    <t>１１日</t>
  </si>
  <si>
    <t>１２日</t>
  </si>
  <si>
    <t>１３日</t>
  </si>
  <si>
    <t>１４日</t>
  </si>
  <si>
    <t>１５日</t>
  </si>
  <si>
    <t>１６日</t>
  </si>
  <si>
    <t>１７日</t>
  </si>
  <si>
    <t>１８日</t>
  </si>
  <si>
    <t>１９日</t>
  </si>
  <si>
    <t>２０日</t>
  </si>
  <si>
    <t>２１日</t>
  </si>
  <si>
    <t>２２日</t>
  </si>
  <si>
    <t>２３日</t>
  </si>
  <si>
    <t>２４日</t>
  </si>
  <si>
    <t>２５日</t>
  </si>
  <si>
    <t>２６日</t>
  </si>
  <si>
    <t>２７日</t>
  </si>
  <si>
    <t>２８日</t>
  </si>
  <si>
    <t>２９日</t>
  </si>
  <si>
    <t>３０日</t>
  </si>
  <si>
    <t>31日</t>
  </si>
  <si>
    <t>ひかる</t>
  </si>
  <si>
    <t>基本給・時給</t>
  </si>
  <si>
    <t>氏名</t>
  </si>
  <si>
    <t>村田佳志</t>
  </si>
  <si>
    <t>奥村草介</t>
  </si>
  <si>
    <t>中島侑那</t>
  </si>
  <si>
    <t>畑山さな</t>
  </si>
  <si>
    <t>土田ゆずは</t>
  </si>
  <si>
    <t>石谷憲斗</t>
  </si>
  <si>
    <t>長谷川賢吾</t>
  </si>
  <si>
    <t>橋本海來</t>
  </si>
  <si>
    <t>稲葉桐吾</t>
  </si>
  <si>
    <t>遼太郎</t>
  </si>
  <si>
    <t>たろう</t>
  </si>
  <si>
    <t>その他手当</t>
  </si>
  <si>
    <t>支給金額</t>
  </si>
  <si>
    <t>支給額合計</t>
  </si>
  <si>
    <t>三菱UFJ</t>
  </si>
  <si>
    <t>ゆうちょ銀行</t>
  </si>
  <si>
    <t>大宮駅前支店</t>
  </si>
  <si>
    <t>798支店</t>
  </si>
  <si>
    <t>ｾﾞﾛ245514</t>
  </si>
  <si>
    <t>ｾﾞﾛ511430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</si>
</sst>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1">
    <numFmt numFmtId="164" formatCode="[$¥-411]#,##0"/>
    <numFmt numFmtId="165" formatCode="d&quot;日&quot;"/>
    <numFmt numFmtId="166" formatCode="[$¥-411]#,##0;\-[$¥-411]#,##0"/>
    <numFmt numFmtId="167" formatCode="[$¥]#,##0"/>
    <numFmt numFmtId="168" formatCode="m-d"/>
    <numFmt numFmtId="169" formatCode="&quot;¥&quot;#,##0"/>
    <numFmt numFmtId="170" formatCode="[$¥-411]#,##0.00"/>
    <numFmt numFmtId="171" formatCode="m"/>
    <numFmt numFmtId="172" formatCode="[$¥-411]#,##0.0"/>
    <numFmt numFmtId="173" formatCode="&quot;¥&quot;#,##0;[Red]&quot;¥&quot;-#,##0"/>
    <numFmt numFmtId="174" formatCode="&quot;¥&quot;#,##0;[Red]&quot;¥&quot;\-#,##0"/>
  </numFmts>
  <fonts count="17">
    <font>
      <sz val="10.0"/>
      <color rgb="FF000000"/>
      <name val="Calibri"/>
      <scheme val="minor"/>
    </font>
    <font>
      <b/>
      <sz val="11.0"/>
      <color theme="1"/>
      <name val="Arial"/>
    </font>
    <font>
      <b/>
      <sz val="10.0"/>
      <color theme="1"/>
      <name val="Arial"/>
    </font>
    <font/>
    <font>
      <sz val="10.0"/>
      <color theme="1"/>
      <name val="Arial"/>
    </font>
    <font>
      <sz val="10.0"/>
      <color rgb="FF000000"/>
      <name val="Arial"/>
    </font>
    <font>
      <b/>
      <sz val="10.0"/>
      <color rgb="FF000000"/>
      <name val="Arial"/>
    </font>
    <font>
      <color theme="1"/>
      <name val="Arial"/>
    </font>
    <font>
      <u/>
      <sz val="10.0"/>
      <color theme="1"/>
      <name val="Arial"/>
    </font>
    <font>
      <u/>
      <sz val="10.0"/>
      <color theme="1"/>
      <name val="Arial"/>
    </font>
    <font>
      <color theme="1"/>
      <name val="Calibri"/>
    </font>
    <font>
      <u/>
      <sz val="10.0"/>
      <color theme="1"/>
      <name val="Arial"/>
    </font>
    <font>
      <sz val="11.0"/>
      <color theme="1"/>
      <name val="Arial"/>
    </font>
    <font>
      <sz val="11.0"/>
      <color theme="1"/>
      <name val="Calibri"/>
    </font>
    <font>
      <b/>
      <u/>
      <color theme="1"/>
      <name val="Arial"/>
    </font>
    <font>
      <b/>
      <color theme="1"/>
      <name val="Arial"/>
    </font>
    <font>
      <color theme="1"/>
      <name val="Calibri"/>
      <scheme val="minor"/>
    </font>
  </fonts>
  <fills count="15">
    <fill>
      <patternFill patternType="none"/>
    </fill>
    <fill>
      <patternFill patternType="lightGray"/>
    </fill>
    <fill>
      <patternFill patternType="solid">
        <fgColor rgb="FFE69138"/>
        <bgColor rgb="FFE69138"/>
      </patternFill>
    </fill>
    <fill>
      <patternFill patternType="solid">
        <fgColor rgb="FFF46524"/>
        <bgColor rgb="FFF46524"/>
      </patternFill>
    </fill>
    <fill>
      <patternFill patternType="solid">
        <fgColor rgb="FFFFFFFF"/>
        <bgColor rgb="FFFFFFFF"/>
      </patternFill>
    </fill>
    <fill>
      <patternFill patternType="solid">
        <fgColor rgb="FFF9CB9C"/>
        <bgColor rgb="FFF9CB9C"/>
      </patternFill>
    </fill>
    <fill>
      <patternFill patternType="solid">
        <fgColor rgb="FFFEF2CB"/>
        <bgColor rgb="FFFEF2CB"/>
      </patternFill>
    </fill>
    <fill>
      <patternFill patternType="solid">
        <fgColor rgb="FFFFFF00"/>
        <bgColor rgb="FFFFFF00"/>
      </patternFill>
    </fill>
    <fill>
      <patternFill patternType="solid">
        <fgColor rgb="FFFFE6DD"/>
        <bgColor rgb="FFFFE6DD"/>
      </patternFill>
    </fill>
    <fill>
      <patternFill patternType="solid">
        <fgColor rgb="FFF4CCCC"/>
        <bgColor rgb="FFF4CCCC"/>
      </patternFill>
    </fill>
    <fill>
      <patternFill patternType="solid">
        <fgColor rgb="FF999999"/>
        <bgColor rgb="FF999999"/>
      </patternFill>
    </fill>
    <fill>
      <patternFill patternType="solid">
        <fgColor rgb="FFFFF2CC"/>
        <bgColor rgb="FFFFF2CC"/>
      </patternFill>
    </fill>
    <fill>
      <patternFill patternType="solid">
        <fgColor theme="5"/>
        <bgColor theme="5"/>
      </patternFill>
    </fill>
    <fill>
      <patternFill patternType="solid">
        <fgColor rgb="FFFCE5CD"/>
        <bgColor rgb="FFFCE5CD"/>
      </patternFill>
    </fill>
    <fill>
      <patternFill patternType="solid">
        <fgColor theme="0"/>
        <bgColor theme="0"/>
      </patternFill>
    </fill>
  </fills>
  <borders count="127">
    <border/>
    <border>
      <left style="thick">
        <color rgb="FF000000"/>
      </left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top style="thick">
        <color rgb="FF000000"/>
      </top>
      <bottom style="thin">
        <color rgb="FF000000"/>
      </bottom>
    </border>
    <border>
      <right style="medium">
        <color rgb="FF000000"/>
      </right>
      <top style="thick">
        <color rgb="FF000000"/>
      </top>
      <bottom style="thin">
        <color rgb="FF000000"/>
      </bottom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top style="thick">
        <color rgb="FF000000"/>
      </top>
      <bottom style="thin">
        <color rgb="FF000000"/>
      </bottom>
    </border>
    <border>
      <left style="medium">
        <color rgb="FF000000"/>
      </left>
      <top style="thick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ck">
        <color rgb="FF000000"/>
      </top>
    </border>
    <border>
      <left style="thick">
        <color rgb="FF000000"/>
      </lef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medium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medium">
        <color rgb="FF000000"/>
      </right>
      <top style="thin">
        <color rgb="FF000000"/>
      </top>
      <bottom style="hair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hair">
        <color rgb="FF000000"/>
      </bottom>
    </border>
    <border>
      <right style="thick">
        <color rgb="FF000000"/>
      </right>
      <top style="thin">
        <color rgb="FF000000"/>
      </top>
      <bottom style="hair">
        <color rgb="FF000000"/>
      </bottom>
    </border>
    <border>
      <left style="thick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top style="thin">
        <color rgb="FF000000"/>
      </top>
      <bottom style="hair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ck">
        <color rgb="FF000000"/>
      </right>
      <bottom style="medium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medium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right style="medium">
        <color rgb="FF000000"/>
      </right>
      <top style="hair">
        <color rgb="FF000000"/>
      </top>
      <bottom style="hair">
        <color rgb="FF000000"/>
      </bottom>
    </border>
    <border>
      <right style="thick">
        <color rgb="FF000000"/>
      </right>
      <top style="hair">
        <color rgb="FF000000"/>
      </top>
      <bottom style="hair">
        <color rgb="FF000000"/>
      </bottom>
    </border>
    <border>
      <left style="thick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left style="medium">
        <color rgb="FF000000"/>
      </left>
      <right style="thick">
        <color rgb="FF000000"/>
      </right>
      <top style="medium">
        <color rgb="FF000000"/>
      </top>
      <bottom style="medium">
        <color rgb="FF000000"/>
      </bottom>
    </border>
    <border>
      <left style="thick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top style="hair">
        <color rgb="FF000000"/>
      </top>
      <bottom style="thin">
        <color rgb="FF000000"/>
      </bottom>
    </border>
    <border>
      <left style="medium">
        <color rgb="FF000000"/>
      </left>
      <right style="hair">
        <color rgb="FF000000"/>
      </right>
      <top style="hair">
        <color rgb="FF000000"/>
      </top>
    </border>
    <border>
      <left style="hair">
        <color rgb="FF000000"/>
      </left>
      <right style="hair">
        <color rgb="FF000000"/>
      </right>
      <top style="hair">
        <color rgb="FF000000"/>
      </top>
    </border>
    <border>
      <left style="hair">
        <color rgb="FF000000"/>
      </left>
      <right style="medium">
        <color rgb="FF000000"/>
      </right>
      <top style="hair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medium">
        <color rgb="FF000000"/>
      </left>
      <right style="medium">
        <color rgb="FF000000"/>
      </right>
      <top style="hair">
        <color rgb="FF000000"/>
      </top>
    </border>
    <border>
      <right style="thick">
        <color rgb="FF000000"/>
      </right>
      <top style="hair">
        <color rgb="FF000000"/>
      </top>
    </border>
    <border>
      <left style="thick">
        <color rgb="FF000000"/>
      </left>
      <top style="thin">
        <color rgb="FF000000"/>
      </top>
      <bottom style="thick">
        <color rgb="FF000000"/>
      </bottom>
    </border>
    <border>
      <left style="thick">
        <color rgb="FF000000"/>
      </left>
      <top style="double">
        <color rgb="FF000000"/>
      </top>
      <bottom style="thick">
        <color rgb="FF000000"/>
      </bottom>
    </border>
    <border>
      <left style="medium">
        <color rgb="FF000000"/>
      </left>
      <right style="hair">
        <color rgb="FF000000"/>
      </right>
      <top style="double">
        <color rgb="FF000000"/>
      </top>
      <bottom style="thick">
        <color rgb="FF000000"/>
      </bottom>
    </border>
    <border>
      <left style="hair">
        <color rgb="FF000000"/>
      </left>
      <right style="hair">
        <color rgb="FF000000"/>
      </right>
      <top style="double">
        <color rgb="FF000000"/>
      </top>
      <bottom style="thick">
        <color rgb="FF000000"/>
      </bottom>
    </border>
    <border>
      <left style="hair">
        <color rgb="FF000000"/>
      </left>
      <right style="medium">
        <color rgb="FF000000"/>
      </right>
      <top style="double">
        <color rgb="FF000000"/>
      </top>
      <bottom style="thick">
        <color rgb="FF000000"/>
      </bottom>
    </border>
    <border>
      <right style="thin">
        <color rgb="FF000000"/>
      </right>
      <top style="double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double">
        <color rgb="FF000000"/>
      </top>
      <bottom style="thick">
        <color rgb="FF000000"/>
      </bottom>
    </border>
    <border>
      <left style="thin">
        <color rgb="FF000000"/>
      </left>
      <top style="double">
        <color rgb="FF000000"/>
      </top>
      <bottom style="thick">
        <color rgb="FF000000"/>
      </bottom>
    </border>
    <border>
      <left style="medium">
        <color rgb="FF000000"/>
      </left>
      <right style="medium">
        <color rgb="FF000000"/>
      </right>
      <top style="double">
        <color rgb="FF000000"/>
      </top>
      <bottom style="thick">
        <color rgb="FF000000"/>
      </bottom>
    </border>
    <border>
      <right style="thick">
        <color rgb="FF000000"/>
      </right>
      <top style="double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</border>
    <border>
      <left style="medium">
        <color rgb="FF000000"/>
      </left>
      <right style="thick">
        <color rgb="FF000000"/>
      </right>
      <top style="medium">
        <color rgb="FF000000"/>
      </top>
      <bottom style="thick">
        <color rgb="FF000000"/>
      </bottom>
    </border>
    <border>
      <right style="thin">
        <color rgb="FF000000"/>
      </right>
      <bottom style="thin">
        <color rgb="FF000000"/>
      </bottom>
    </border>
    <border>
      <left style="thick">
        <color rgb="FF000000"/>
      </left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ck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ck">
        <color rgb="FF000000"/>
      </left>
      <right style="hair">
        <color rgb="FF000000"/>
      </right>
      <top style="thick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thick">
        <color rgb="FF000000"/>
      </top>
      <bottom style="hair">
        <color rgb="FF000000"/>
      </bottom>
    </border>
    <border>
      <left style="hair">
        <color rgb="FF000000"/>
      </left>
      <right style="thick">
        <color rgb="FF000000"/>
      </right>
      <top style="thick">
        <color rgb="FF000000"/>
      </top>
      <bottom style="hair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hair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hair">
        <color rgb="FF000000"/>
      </bottom>
    </border>
    <border>
      <left style="hair">
        <color rgb="FF000000"/>
      </left>
      <right style="thick">
        <color rgb="FF000000"/>
      </right>
      <top style="hair">
        <color rgb="FF000000"/>
      </top>
      <bottom style="hair">
        <color rgb="FF000000"/>
      </bottom>
    </border>
    <border>
      <left style="thick">
        <color rgb="FF000000"/>
      </left>
      <right style="hair">
        <color rgb="FF000000"/>
      </right>
      <top style="hair">
        <color rgb="FF000000"/>
      </top>
    </border>
    <border>
      <left style="hair">
        <color rgb="FF000000"/>
      </left>
      <right style="thick">
        <color rgb="FF000000"/>
      </right>
      <top style="hair">
        <color rgb="FF000000"/>
      </top>
    </border>
    <border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434343"/>
      </top>
      <bottom style="thick">
        <color rgb="FF434343"/>
      </bottom>
    </border>
    <border>
      <left style="thin">
        <color rgb="FF000000"/>
      </left>
      <right style="thin">
        <color rgb="FF000000"/>
      </right>
      <top style="thick">
        <color rgb="FF434343"/>
      </top>
      <bottom style="thick">
        <color rgb="FF434343"/>
      </bottom>
    </border>
    <border>
      <left style="thin">
        <color rgb="FF000000"/>
      </left>
      <right style="thick">
        <color rgb="FF000000"/>
      </right>
      <top style="thick">
        <color rgb="FF434343"/>
      </top>
      <bottom style="thick">
        <color rgb="FF434343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434343"/>
      </top>
    </border>
    <border>
      <left style="thin">
        <color rgb="FF000000"/>
      </left>
      <right style="thin">
        <color rgb="FF000000"/>
      </right>
      <top style="thick">
        <color rgb="FF434343"/>
      </top>
    </border>
    <border>
      <left style="thin">
        <color rgb="FF000000"/>
      </left>
      <right style="thick">
        <color rgb="FF000000"/>
      </right>
      <top style="thick">
        <color rgb="FF434343"/>
      </top>
    </border>
    <border>
      <left style="thin">
        <color rgb="FF000000"/>
      </left>
      <top style="thick">
        <color rgb="FF434343"/>
      </top>
      <bottom style="thick">
        <color rgb="FF434343"/>
      </bottom>
    </border>
    <border>
      <top style="thick">
        <color rgb="FF434343"/>
      </top>
      <bottom style="thick">
        <color rgb="FF434343"/>
      </bottom>
    </border>
    <border>
      <right style="thick">
        <color rgb="FF000000"/>
      </right>
      <top style="thick">
        <color rgb="FF434343"/>
      </top>
      <bottom style="thick">
        <color rgb="FF434343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bottom style="hair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ck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hair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hair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hair">
        <color rgb="FF000000"/>
      </bottom>
    </border>
    <border>
      <right style="thin">
        <color rgb="FF000000"/>
      </right>
      <top style="hair">
        <color rgb="FF000000"/>
      </top>
      <bottom style="hair">
        <color rgb="FF000000"/>
      </bottom>
    </border>
    <border>
      <left style="thick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right style="thin">
        <color rgb="FF000000"/>
      </right>
      <top style="hair">
        <color rgb="FF000000"/>
      </top>
    </border>
    <border>
      <left style="thin">
        <color rgb="FF000000"/>
      </left>
      <right style="thin">
        <color rgb="FF000000"/>
      </right>
      <top style="hair">
        <color rgb="FF000000"/>
      </top>
    </border>
    <border>
      <left style="thin">
        <color rgb="FF000000"/>
      </left>
      <right style="thick">
        <color rgb="FF000000"/>
      </right>
      <top style="hair">
        <color rgb="FF000000"/>
      </top>
    </border>
    <border>
      <left style="thick">
        <color rgb="FF000000"/>
      </left>
      <right style="thin">
        <color rgb="FF000000"/>
      </right>
      <top style="hair">
        <color rgb="FF000000"/>
      </top>
    </border>
    <border>
      <left style="thin">
        <color rgb="FF000000"/>
      </lef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medium">
        <color rgb="FF000000"/>
      </top>
      <bottom style="thick">
        <color rgb="FF000000"/>
      </bottom>
    </border>
    <border>
      <right style="thin">
        <color rgb="FF000000"/>
      </right>
      <top style="medium">
        <color rgb="FF000000"/>
      </top>
      <bottom style="thick">
        <color rgb="FF000000"/>
      </bottom>
    </border>
    <border>
      <right style="thick">
        <color rgb="FF000000"/>
      </right>
      <top style="medium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medium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right style="thick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27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right" readingOrder="0" vertical="center"/>
    </xf>
    <xf borderId="2" fillId="2" fontId="1" numFmtId="0" xfId="0" applyAlignment="1" applyBorder="1" applyFont="1">
      <alignment horizontal="left" readingOrder="0" vertical="center"/>
    </xf>
    <xf borderId="3" fillId="2" fontId="2" numFmtId="0" xfId="0" applyAlignment="1" applyBorder="1" applyFont="1">
      <alignment horizontal="center" vertical="center"/>
    </xf>
    <xf borderId="3" fillId="3" fontId="3" numFmtId="0" xfId="0" applyBorder="1" applyFill="1" applyFont="1"/>
    <xf borderId="4" fillId="3" fontId="3" numFmtId="0" xfId="0" applyBorder="1" applyFont="1"/>
    <xf borderId="5" fillId="3" fontId="3" numFmtId="0" xfId="0" applyBorder="1" applyFont="1"/>
    <xf borderId="6" fillId="2" fontId="2" numFmtId="0" xfId="0" applyAlignment="1" applyBorder="1" applyFont="1">
      <alignment horizontal="center" vertical="center"/>
    </xf>
    <xf borderId="7" fillId="2" fontId="2" numFmtId="0" xfId="0" applyAlignment="1" applyBorder="1" applyFont="1">
      <alignment horizontal="center" vertical="center"/>
    </xf>
    <xf borderId="8" fillId="2" fontId="2" numFmtId="164" xfId="0" applyAlignment="1" applyBorder="1" applyFont="1" applyNumberFormat="1">
      <alignment horizontal="center" vertical="center"/>
    </xf>
    <xf borderId="2" fillId="2" fontId="2" numFmtId="0" xfId="0" applyAlignment="1" applyBorder="1" applyFont="1">
      <alignment horizontal="center" vertical="center"/>
    </xf>
    <xf borderId="0" fillId="0" fontId="4" numFmtId="0" xfId="0" applyAlignment="1" applyFont="1">
      <alignment horizontal="center" vertical="center"/>
    </xf>
    <xf borderId="0" fillId="0" fontId="5" numFmtId="0" xfId="0" applyAlignment="1" applyFont="1">
      <alignment horizontal="center" vertical="center"/>
    </xf>
    <xf borderId="9" fillId="4" fontId="3" numFmtId="0" xfId="0" applyBorder="1" applyFill="1" applyFont="1"/>
    <xf borderId="10" fillId="4" fontId="3" numFmtId="0" xfId="0" applyBorder="1" applyFont="1"/>
    <xf borderId="11" fillId="5" fontId="4" numFmtId="0" xfId="0" applyAlignment="1" applyBorder="1" applyFill="1" applyFont="1">
      <alignment horizontal="center" vertical="center"/>
    </xf>
    <xf borderId="12" fillId="5" fontId="4" numFmtId="0" xfId="0" applyAlignment="1" applyBorder="1" applyFont="1">
      <alignment horizontal="center" vertical="center"/>
    </xf>
    <xf borderId="13" fillId="5" fontId="4" numFmtId="0" xfId="0" applyAlignment="1" applyBorder="1" applyFont="1">
      <alignment horizontal="center" vertical="center"/>
    </xf>
    <xf borderId="14" fillId="5" fontId="4" numFmtId="0" xfId="0" applyAlignment="1" applyBorder="1" applyFont="1">
      <alignment horizontal="center" vertical="center"/>
    </xf>
    <xf borderId="15" fillId="5" fontId="4" numFmtId="0" xfId="0" applyAlignment="1" applyBorder="1" applyFont="1">
      <alignment horizontal="center" vertical="center"/>
    </xf>
    <xf borderId="13" fillId="5" fontId="4" numFmtId="164" xfId="0" applyAlignment="1" applyBorder="1" applyFont="1" applyNumberFormat="1">
      <alignment horizontal="center" vertical="center"/>
    </xf>
    <xf borderId="16" fillId="4" fontId="3" numFmtId="0" xfId="0" applyBorder="1" applyFont="1"/>
    <xf borderId="17" fillId="4" fontId="3" numFmtId="0" xfId="0" applyBorder="1" applyFont="1"/>
    <xf borderId="18" fillId="6" fontId="2" numFmtId="0" xfId="0" applyAlignment="1" applyBorder="1" applyFill="1" applyFont="1">
      <alignment horizontal="center" vertical="center"/>
    </xf>
    <xf borderId="19" fillId="6" fontId="2" numFmtId="0" xfId="0" applyAlignment="1" applyBorder="1" applyFont="1">
      <alignment horizontal="center" vertical="center"/>
    </xf>
    <xf borderId="19" fillId="7" fontId="2" numFmtId="0" xfId="0" applyAlignment="1" applyBorder="1" applyFill="1" applyFont="1">
      <alignment horizontal="center" vertical="center"/>
    </xf>
    <xf borderId="6" fillId="7" fontId="6" numFmtId="0" xfId="0" applyAlignment="1" applyBorder="1" applyFont="1">
      <alignment horizontal="center" vertical="center"/>
    </xf>
    <xf borderId="20" fillId="0" fontId="6" numFmtId="0" xfId="0" applyAlignment="1" applyBorder="1" applyFont="1">
      <alignment horizontal="center" vertical="center"/>
    </xf>
    <xf borderId="1" fillId="0" fontId="6" numFmtId="0" xfId="0" applyAlignment="1" applyBorder="1" applyFont="1">
      <alignment horizontal="center" vertical="center"/>
    </xf>
    <xf borderId="21" fillId="0" fontId="6" numFmtId="0" xfId="0" applyAlignment="1" applyBorder="1" applyFont="1">
      <alignment horizontal="center" vertical="center"/>
    </xf>
    <xf borderId="22" fillId="8" fontId="4" numFmtId="165" xfId="0" applyAlignment="1" applyBorder="1" applyFill="1" applyFont="1" applyNumberFormat="1">
      <alignment horizontal="center" vertical="center"/>
    </xf>
    <xf borderId="23" fillId="8" fontId="4" numFmtId="0" xfId="0" applyAlignment="1" applyBorder="1" applyFont="1">
      <alignment horizontal="center" vertical="center"/>
    </xf>
    <xf borderId="24" fillId="8" fontId="4" numFmtId="3" xfId="0" applyAlignment="1" applyBorder="1" applyFont="1" applyNumberFormat="1">
      <alignment horizontal="center" vertical="center"/>
    </xf>
    <xf borderId="25" fillId="8" fontId="4" numFmtId="3" xfId="0" applyAlignment="1" applyBorder="1" applyFont="1" applyNumberFormat="1">
      <alignment horizontal="center" vertical="center"/>
    </xf>
    <xf borderId="26" fillId="8" fontId="4" numFmtId="164" xfId="0" applyAlignment="1" applyBorder="1" applyFont="1" applyNumberFormat="1">
      <alignment horizontal="center" vertical="center"/>
    </xf>
    <xf borderId="11" fillId="8" fontId="4" numFmtId="3" xfId="0" applyAlignment="1" applyBorder="1" applyFont="1" applyNumberFormat="1">
      <alignment horizontal="center" vertical="center"/>
    </xf>
    <xf borderId="12" fillId="8" fontId="4" numFmtId="3" xfId="0" applyAlignment="1" applyBorder="1" applyFont="1" applyNumberFormat="1">
      <alignment horizontal="center" vertical="center"/>
    </xf>
    <xf borderId="12" fillId="8" fontId="4" numFmtId="164" xfId="0" applyAlignment="1" applyBorder="1" applyFont="1" applyNumberFormat="1">
      <alignment horizontal="center" vertical="center"/>
    </xf>
    <xf borderId="14" fillId="8" fontId="4" numFmtId="164" xfId="0" applyAlignment="1" applyBorder="1" applyFont="1" applyNumberFormat="1">
      <alignment horizontal="center" vertical="center"/>
    </xf>
    <xf borderId="25" fillId="8" fontId="4" numFmtId="166" xfId="0" applyAlignment="1" applyBorder="1" applyFont="1" applyNumberFormat="1">
      <alignment horizontal="center" vertical="center"/>
    </xf>
    <xf borderId="25" fillId="8" fontId="4" numFmtId="164" xfId="0" applyAlignment="1" applyBorder="1" applyFont="1" applyNumberFormat="1">
      <alignment horizontal="center" vertical="center"/>
    </xf>
    <xf borderId="27" fillId="8" fontId="7" numFmtId="167" xfId="0" applyAlignment="1" applyBorder="1" applyFont="1" applyNumberFormat="1">
      <alignment horizontal="center" readingOrder="0"/>
    </xf>
    <xf borderId="28" fillId="8" fontId="4" numFmtId="164" xfId="0" applyAlignment="1" applyBorder="1" applyFont="1" applyNumberFormat="1">
      <alignment horizontal="center" vertical="center"/>
    </xf>
    <xf borderId="29" fillId="9" fontId="4" numFmtId="164" xfId="0" applyBorder="1" applyFill="1" applyFont="1" applyNumberFormat="1"/>
    <xf borderId="25" fillId="9" fontId="4" numFmtId="164" xfId="0" applyBorder="1" applyFont="1" applyNumberFormat="1"/>
    <xf borderId="30" fillId="0" fontId="5" numFmtId="164" xfId="0" applyAlignment="1" applyBorder="1" applyFont="1" applyNumberFormat="1">
      <alignment horizontal="center" vertical="center"/>
    </xf>
    <xf borderId="31" fillId="0" fontId="5" numFmtId="164" xfId="0" applyAlignment="1" applyBorder="1" applyFont="1" applyNumberFormat="1">
      <alignment horizontal="center" vertical="center"/>
    </xf>
    <xf borderId="31" fillId="0" fontId="5" numFmtId="0" xfId="0" applyAlignment="1" applyBorder="1" applyFont="1">
      <alignment horizontal="center" vertical="center"/>
    </xf>
    <xf borderId="32" fillId="0" fontId="5" numFmtId="0" xfId="0" applyAlignment="1" applyBorder="1" applyFont="1">
      <alignment horizontal="center" vertical="center"/>
    </xf>
    <xf borderId="33" fillId="4" fontId="4" numFmtId="165" xfId="0" applyAlignment="1" applyBorder="1" applyFont="1" applyNumberFormat="1">
      <alignment horizontal="center" vertical="center"/>
    </xf>
    <xf borderId="23" fillId="4" fontId="4" numFmtId="0" xfId="0" applyAlignment="1" applyBorder="1" applyFont="1">
      <alignment horizontal="center" vertical="center"/>
    </xf>
    <xf borderId="34" fillId="4" fontId="4" numFmtId="3" xfId="0" applyAlignment="1" applyBorder="1" applyFont="1" applyNumberFormat="1">
      <alignment horizontal="center" vertical="center"/>
    </xf>
    <xf borderId="35" fillId="4" fontId="4" numFmtId="3" xfId="0" applyAlignment="1" applyBorder="1" applyFont="1" applyNumberFormat="1">
      <alignment horizontal="center" vertical="center"/>
    </xf>
    <xf borderId="36" fillId="4" fontId="4" numFmtId="164" xfId="0" applyAlignment="1" applyBorder="1" applyFont="1" applyNumberFormat="1">
      <alignment horizontal="center" vertical="center"/>
    </xf>
    <xf borderId="11" fillId="4" fontId="4" numFmtId="3" xfId="0" applyAlignment="1" applyBorder="1" applyFont="1" applyNumberFormat="1">
      <alignment horizontal="center" vertical="center"/>
    </xf>
    <xf borderId="12" fillId="4" fontId="4" numFmtId="3" xfId="0" applyAlignment="1" applyBorder="1" applyFont="1" applyNumberFormat="1">
      <alignment horizontal="center" vertical="center"/>
    </xf>
    <xf borderId="12" fillId="4" fontId="4" numFmtId="164" xfId="0" applyAlignment="1" applyBorder="1" applyFont="1" applyNumberFormat="1">
      <alignment horizontal="center" vertical="center"/>
    </xf>
    <xf borderId="14" fillId="4" fontId="4" numFmtId="164" xfId="0" applyAlignment="1" applyBorder="1" applyFont="1" applyNumberFormat="1">
      <alignment horizontal="center" vertical="center"/>
    </xf>
    <xf borderId="35" fillId="4" fontId="4" numFmtId="166" xfId="0" applyAlignment="1" applyBorder="1" applyFont="1" applyNumberFormat="1">
      <alignment horizontal="center" vertical="center"/>
    </xf>
    <xf borderId="35" fillId="4" fontId="4" numFmtId="164" xfId="0" applyAlignment="1" applyBorder="1" applyFont="1" applyNumberFormat="1">
      <alignment horizontal="center" vertical="center"/>
    </xf>
    <xf borderId="37" fillId="4" fontId="7" numFmtId="167" xfId="0" applyAlignment="1" applyBorder="1" applyFont="1" applyNumberFormat="1">
      <alignment horizontal="center"/>
    </xf>
    <xf borderId="38" fillId="4" fontId="4" numFmtId="164" xfId="0" applyAlignment="1" applyBorder="1" applyFont="1" applyNumberFormat="1">
      <alignment horizontal="center" vertical="center"/>
    </xf>
    <xf borderId="39" fillId="0" fontId="4" numFmtId="164" xfId="0" applyBorder="1" applyFont="1" applyNumberFormat="1"/>
    <xf borderId="35" fillId="0" fontId="4" numFmtId="164" xfId="0" applyBorder="1" applyFont="1" applyNumberFormat="1"/>
    <xf borderId="35" fillId="9" fontId="4" numFmtId="164" xfId="0" applyBorder="1" applyFont="1" applyNumberFormat="1"/>
    <xf borderId="40" fillId="0" fontId="5" numFmtId="164" xfId="0" applyAlignment="1" applyBorder="1" applyFont="1" applyNumberFormat="1">
      <alignment horizontal="center" vertical="center"/>
    </xf>
    <xf borderId="41" fillId="0" fontId="5" numFmtId="0" xfId="0" applyAlignment="1" applyBorder="1" applyFont="1">
      <alignment horizontal="center" vertical="center"/>
    </xf>
    <xf borderId="33" fillId="8" fontId="4" numFmtId="165" xfId="0" applyAlignment="1" applyBorder="1" applyFont="1" applyNumberFormat="1">
      <alignment horizontal="center" vertical="center"/>
    </xf>
    <xf borderId="34" fillId="8" fontId="4" numFmtId="3" xfId="0" applyAlignment="1" applyBorder="1" applyFont="1" applyNumberFormat="1">
      <alignment horizontal="center" vertical="center"/>
    </xf>
    <xf borderId="35" fillId="8" fontId="4" numFmtId="3" xfId="0" applyAlignment="1" applyBorder="1" applyFont="1" applyNumberFormat="1">
      <alignment horizontal="center" vertical="center"/>
    </xf>
    <xf borderId="36" fillId="8" fontId="4" numFmtId="164" xfId="0" applyAlignment="1" applyBorder="1" applyFont="1" applyNumberFormat="1">
      <alignment horizontal="center" vertical="center"/>
    </xf>
    <xf borderId="35" fillId="8" fontId="4" numFmtId="166" xfId="0" applyAlignment="1" applyBorder="1" applyFont="1" applyNumberFormat="1">
      <alignment horizontal="center" vertical="center"/>
    </xf>
    <xf borderId="35" fillId="8" fontId="4" numFmtId="164" xfId="0" applyAlignment="1" applyBorder="1" applyFont="1" applyNumberFormat="1">
      <alignment horizontal="center" vertical="center"/>
    </xf>
    <xf borderId="37" fillId="8" fontId="7" numFmtId="167" xfId="0" applyAlignment="1" applyBorder="1" applyFont="1" applyNumberFormat="1">
      <alignment horizontal="center"/>
    </xf>
    <xf borderId="38" fillId="8" fontId="4" numFmtId="164" xfId="0" applyAlignment="1" applyBorder="1" applyFont="1" applyNumberFormat="1">
      <alignment horizontal="center" vertical="center"/>
    </xf>
    <xf borderId="39" fillId="9" fontId="4" numFmtId="164" xfId="0" applyBorder="1" applyFont="1" applyNumberFormat="1"/>
    <xf borderId="31" fillId="0" fontId="5" numFmtId="168" xfId="0" applyAlignment="1" applyBorder="1" applyFont="1" applyNumberFormat="1">
      <alignment horizontal="center" vertical="center"/>
    </xf>
    <xf borderId="12" fillId="4" fontId="5" numFmtId="164" xfId="0" applyAlignment="1" applyBorder="1" applyFont="1" applyNumberFormat="1">
      <alignment horizontal="center" vertical="center"/>
    </xf>
    <xf borderId="12" fillId="4" fontId="5" numFmtId="3" xfId="0" applyAlignment="1" applyBorder="1" applyFont="1" applyNumberFormat="1">
      <alignment horizontal="center" vertical="center"/>
    </xf>
    <xf borderId="14" fillId="4" fontId="5" numFmtId="164" xfId="0" applyAlignment="1" applyBorder="1" applyFont="1" applyNumberFormat="1">
      <alignment horizontal="center" vertical="center"/>
    </xf>
    <xf borderId="36" fillId="8" fontId="2" numFmtId="164" xfId="0" applyAlignment="1" applyBorder="1" applyFont="1" applyNumberFormat="1">
      <alignment horizontal="center" vertical="center"/>
    </xf>
    <xf borderId="37" fillId="4" fontId="7" numFmtId="167" xfId="0" applyAlignment="1" applyBorder="1" applyFont="1" applyNumberFormat="1">
      <alignment horizontal="center" readingOrder="0"/>
    </xf>
    <xf borderId="0" fillId="0" fontId="5" numFmtId="169" xfId="0" applyAlignment="1" applyFont="1" applyNumberFormat="1">
      <alignment horizontal="center" vertical="center"/>
    </xf>
    <xf borderId="42" fillId="0" fontId="4" numFmtId="164" xfId="0" applyBorder="1" applyFont="1" applyNumberFormat="1"/>
    <xf borderId="43" fillId="0" fontId="4" numFmtId="164" xfId="0" applyBorder="1" applyFont="1" applyNumberFormat="1"/>
    <xf borderId="43" fillId="9" fontId="4" numFmtId="164" xfId="0" applyBorder="1" applyFont="1" applyNumberFormat="1"/>
    <xf borderId="44" fillId="0" fontId="5" numFmtId="164" xfId="0" applyAlignment="1" applyBorder="1" applyFont="1" applyNumberFormat="1">
      <alignment horizontal="center" vertical="center"/>
    </xf>
    <xf borderId="45" fillId="8" fontId="4" numFmtId="3" xfId="0" applyAlignment="1" applyBorder="1" applyFont="1" applyNumberFormat="1">
      <alignment horizontal="center" vertical="center"/>
    </xf>
    <xf borderId="46" fillId="8" fontId="4" numFmtId="3" xfId="0" applyAlignment="1" applyBorder="1" applyFont="1" applyNumberFormat="1">
      <alignment horizontal="center" vertical="center"/>
    </xf>
    <xf borderId="47" fillId="8" fontId="4" numFmtId="164" xfId="0" applyAlignment="1" applyBorder="1" applyFont="1" applyNumberFormat="1">
      <alignment horizontal="center" vertical="center"/>
    </xf>
    <xf borderId="48" fillId="8" fontId="4" numFmtId="3" xfId="0" applyAlignment="1" applyBorder="1" applyFont="1" applyNumberFormat="1">
      <alignment horizontal="center" vertical="center"/>
    </xf>
    <xf borderId="49" fillId="8" fontId="4" numFmtId="3" xfId="0" applyAlignment="1" applyBorder="1" applyFont="1" applyNumberFormat="1">
      <alignment horizontal="center" vertical="center"/>
    </xf>
    <xf borderId="49" fillId="8" fontId="4" numFmtId="164" xfId="0" applyAlignment="1" applyBorder="1" applyFont="1" applyNumberFormat="1">
      <alignment horizontal="center" vertical="center"/>
    </xf>
    <xf borderId="50" fillId="8" fontId="4" numFmtId="164" xfId="0" applyAlignment="1" applyBorder="1" applyFont="1" applyNumberFormat="1">
      <alignment horizontal="center" vertical="center"/>
    </xf>
    <xf borderId="46" fillId="8" fontId="4" numFmtId="166" xfId="0" applyAlignment="1" applyBorder="1" applyFont="1" applyNumberFormat="1">
      <alignment horizontal="center" vertical="center"/>
    </xf>
    <xf borderId="46" fillId="8" fontId="4" numFmtId="164" xfId="0" applyAlignment="1" applyBorder="1" applyFont="1" applyNumberFormat="1">
      <alignment horizontal="center" vertical="center"/>
    </xf>
    <xf borderId="51" fillId="8" fontId="7" numFmtId="167" xfId="0" applyAlignment="1" applyBorder="1" applyFont="1" applyNumberFormat="1">
      <alignment horizontal="center"/>
    </xf>
    <xf borderId="52" fillId="8" fontId="4" numFmtId="164" xfId="0" applyAlignment="1" applyBorder="1" applyFont="1" applyNumberFormat="1">
      <alignment horizontal="center" vertical="center"/>
    </xf>
    <xf borderId="33" fillId="9" fontId="4" numFmtId="164" xfId="0" applyBorder="1" applyFont="1" applyNumberFormat="1"/>
    <xf borderId="12" fillId="9" fontId="4" numFmtId="164" xfId="0" applyBorder="1" applyFont="1" applyNumberFormat="1"/>
    <xf borderId="14" fillId="0" fontId="5" numFmtId="164" xfId="0" applyAlignment="1" applyBorder="1" applyFont="1" applyNumberFormat="1">
      <alignment horizontal="center" vertical="center"/>
    </xf>
    <xf borderId="53" fillId="7" fontId="8" numFmtId="0" xfId="0" applyAlignment="1" applyBorder="1" applyFont="1">
      <alignment horizontal="center" vertical="center"/>
    </xf>
    <xf borderId="54" fillId="7" fontId="4" numFmtId="0" xfId="0" applyAlignment="1" applyBorder="1" applyFont="1">
      <alignment horizontal="center" vertical="center"/>
    </xf>
    <xf borderId="55" fillId="7" fontId="4" numFmtId="3" xfId="0" applyAlignment="1" applyBorder="1" applyFont="1" applyNumberFormat="1">
      <alignment horizontal="center" vertical="center"/>
    </xf>
    <xf borderId="56" fillId="7" fontId="4" numFmtId="3" xfId="0" applyAlignment="1" applyBorder="1" applyFont="1" applyNumberFormat="1">
      <alignment horizontal="center" vertical="center"/>
    </xf>
    <xf borderId="57" fillId="7" fontId="4" numFmtId="167" xfId="0" applyAlignment="1" applyBorder="1" applyFont="1" applyNumberFormat="1">
      <alignment horizontal="center" vertical="center"/>
    </xf>
    <xf borderId="58" fillId="7" fontId="4" numFmtId="3" xfId="0" applyAlignment="1" applyBorder="1" applyFont="1" applyNumberFormat="1">
      <alignment horizontal="center" vertical="center"/>
    </xf>
    <xf borderId="59" fillId="7" fontId="4" numFmtId="3" xfId="0" applyAlignment="1" applyBorder="1" applyFont="1" applyNumberFormat="1">
      <alignment horizontal="center" vertical="center"/>
    </xf>
    <xf borderId="60" fillId="7" fontId="4" numFmtId="3" xfId="0" applyAlignment="1" applyBorder="1" applyFont="1" applyNumberFormat="1">
      <alignment horizontal="center" vertical="center"/>
    </xf>
    <xf borderId="56" fillId="7" fontId="4" numFmtId="166" xfId="0" applyAlignment="1" applyBorder="1" applyFont="1" applyNumberFormat="1">
      <alignment horizontal="center" vertical="center"/>
    </xf>
    <xf borderId="56" fillId="7" fontId="4" numFmtId="164" xfId="0" applyAlignment="1" applyBorder="1" applyFont="1" applyNumberFormat="1">
      <alignment horizontal="center" vertical="center"/>
    </xf>
    <xf borderId="57" fillId="7" fontId="4" numFmtId="164" xfId="0" applyAlignment="1" applyBorder="1" applyFont="1" applyNumberFormat="1">
      <alignment horizontal="center" vertical="center"/>
    </xf>
    <xf borderId="61" fillId="7" fontId="4" numFmtId="164" xfId="0" applyAlignment="1" applyBorder="1" applyFont="1" applyNumberFormat="1">
      <alignment horizontal="center" vertical="center"/>
    </xf>
    <xf borderId="62" fillId="7" fontId="4" numFmtId="164" xfId="0" applyAlignment="1" applyBorder="1" applyFont="1" applyNumberFormat="1">
      <alignment horizontal="center" vertical="center"/>
    </xf>
    <xf borderId="63" fillId="7" fontId="4" numFmtId="164" xfId="0" applyBorder="1" applyFont="1" applyNumberFormat="1"/>
    <xf borderId="64" fillId="7" fontId="4" numFmtId="164" xfId="0" applyBorder="1" applyFont="1" applyNumberFormat="1"/>
    <xf borderId="65" fillId="7" fontId="5" numFmtId="164" xfId="0" applyAlignment="1" applyBorder="1" applyFont="1" applyNumberFormat="1">
      <alignment horizontal="right" vertical="center"/>
    </xf>
    <xf borderId="65" fillId="10" fontId="5" numFmtId="170" xfId="0" applyAlignment="1" applyBorder="1" applyFill="1" applyFont="1" applyNumberFormat="1">
      <alignment horizontal="center" vertical="center"/>
    </xf>
    <xf borderId="66" fillId="10" fontId="5" numFmtId="0" xfId="0" applyAlignment="1" applyBorder="1" applyFont="1">
      <alignment horizontal="center" vertical="center"/>
    </xf>
    <xf borderId="0" fillId="0" fontId="9" numFmtId="0" xfId="0" applyAlignment="1" applyFont="1">
      <alignment horizontal="center" vertical="center"/>
    </xf>
    <xf borderId="0" fillId="0" fontId="4" numFmtId="164" xfId="0" applyAlignment="1" applyFont="1" applyNumberFormat="1">
      <alignment horizontal="center" vertical="center"/>
    </xf>
    <xf borderId="12" fillId="11" fontId="7" numFmtId="0" xfId="0" applyAlignment="1" applyBorder="1" applyFill="1" applyFont="1">
      <alignment horizontal="center" vertical="bottom"/>
    </xf>
    <xf borderId="12" fillId="0" fontId="5" numFmtId="0" xfId="0" applyAlignment="1" applyBorder="1" applyFont="1">
      <alignment horizontal="center" vertical="center"/>
    </xf>
    <xf borderId="14" fillId="0" fontId="5" numFmtId="0" xfId="0" applyAlignment="1" applyBorder="1" applyFont="1">
      <alignment horizontal="center" vertical="center"/>
    </xf>
    <xf borderId="11" fillId="0" fontId="3" numFmtId="0" xfId="0" applyBorder="1" applyFont="1"/>
    <xf borderId="12" fillId="0" fontId="4" numFmtId="0" xfId="0" applyAlignment="1" applyBorder="1" applyFont="1">
      <alignment horizontal="center" vertical="center"/>
    </xf>
    <xf borderId="14" fillId="0" fontId="4" numFmtId="0" xfId="0" applyAlignment="1" applyBorder="1" applyFont="1">
      <alignment horizontal="center" vertical="center"/>
    </xf>
    <xf borderId="12" fillId="0" fontId="10" numFmtId="0" xfId="0" applyAlignment="1" applyBorder="1" applyFont="1">
      <alignment vertical="bottom"/>
    </xf>
    <xf borderId="14" fillId="0" fontId="5" numFmtId="164" xfId="0" applyAlignment="1" applyBorder="1" applyFont="1" applyNumberFormat="1">
      <alignment horizontal="center" vertical="center"/>
    </xf>
    <xf borderId="12" fillId="0" fontId="5" numFmtId="164" xfId="0" applyAlignment="1" applyBorder="1" applyFont="1" applyNumberFormat="1">
      <alignment horizontal="center" vertical="center"/>
    </xf>
    <xf borderId="11" fillId="0" fontId="10" numFmtId="0" xfId="0" applyAlignment="1" applyBorder="1" applyFont="1">
      <alignment vertical="bottom"/>
    </xf>
    <xf borderId="67" fillId="0" fontId="10" numFmtId="0" xfId="0" applyAlignment="1" applyBorder="1" applyFont="1">
      <alignment vertical="bottom"/>
    </xf>
    <xf borderId="1" fillId="2" fontId="1" numFmtId="171" xfId="0" applyAlignment="1" applyBorder="1" applyFont="1" applyNumberFormat="1">
      <alignment horizontal="right" readingOrder="0" vertical="center"/>
    </xf>
    <xf borderId="68" fillId="2" fontId="2" numFmtId="0" xfId="0" applyAlignment="1" applyBorder="1" applyFont="1">
      <alignment horizontal="center" readingOrder="0" vertical="center"/>
    </xf>
    <xf borderId="3" fillId="12" fontId="3" numFmtId="0" xfId="0" applyBorder="1" applyFill="1" applyFont="1"/>
    <xf borderId="69" fillId="2" fontId="2" numFmtId="0" xfId="0" applyAlignment="1" applyBorder="1" applyFont="1">
      <alignment horizontal="center" readingOrder="0" vertical="center"/>
    </xf>
    <xf borderId="3" fillId="2" fontId="4" numFmtId="0" xfId="0" applyAlignment="1" applyBorder="1" applyFont="1">
      <alignment horizontal="center" vertical="center"/>
    </xf>
    <xf borderId="5" fillId="12" fontId="3" numFmtId="0" xfId="0" applyBorder="1" applyFont="1"/>
    <xf borderId="70" fillId="4" fontId="4" numFmtId="0" xfId="0" applyAlignment="1" applyBorder="1" applyFont="1">
      <alignment horizontal="center" vertical="center"/>
    </xf>
    <xf borderId="71" fillId="4" fontId="4" numFmtId="0" xfId="0" applyAlignment="1" applyBorder="1" applyFont="1">
      <alignment horizontal="center" vertical="center"/>
    </xf>
    <xf borderId="72" fillId="4" fontId="4" numFmtId="0" xfId="0" applyAlignment="1" applyBorder="1" applyFont="1">
      <alignment horizontal="center" vertical="center"/>
    </xf>
    <xf borderId="73" fillId="4" fontId="4" numFmtId="0" xfId="0" applyAlignment="1" applyBorder="1" applyFont="1">
      <alignment horizontal="center" vertical="center"/>
    </xf>
    <xf borderId="49" fillId="4" fontId="4" numFmtId="0" xfId="0" applyAlignment="1" applyBorder="1" applyFont="1">
      <alignment horizontal="center" vertical="center"/>
    </xf>
    <xf borderId="74" fillId="4" fontId="4" numFmtId="0" xfId="0" applyAlignment="1" applyBorder="1" applyFont="1">
      <alignment horizontal="center" vertical="center"/>
    </xf>
    <xf borderId="75" fillId="8" fontId="4" numFmtId="164" xfId="0" applyAlignment="1" applyBorder="1" applyFont="1" applyNumberFormat="1">
      <alignment horizontal="center" vertical="center"/>
    </xf>
    <xf borderId="76" fillId="8" fontId="4" numFmtId="164" xfId="0" applyAlignment="1" applyBorder="1" applyFont="1" applyNumberFormat="1">
      <alignment horizontal="center" vertical="center"/>
    </xf>
    <xf borderId="77" fillId="8" fontId="4" numFmtId="164" xfId="0" applyAlignment="1" applyBorder="1" applyFont="1" applyNumberFormat="1">
      <alignment horizontal="center" vertical="center"/>
    </xf>
    <xf borderId="78" fillId="8" fontId="4" numFmtId="3" xfId="0" applyAlignment="1" applyBorder="1" applyFont="1" applyNumberFormat="1">
      <alignment horizontal="center" vertical="center"/>
    </xf>
    <xf borderId="79" fillId="8" fontId="4" numFmtId="3" xfId="0" applyAlignment="1" applyBorder="1" applyFont="1" applyNumberFormat="1">
      <alignment horizontal="center" vertical="center"/>
    </xf>
    <xf borderId="80" fillId="8" fontId="4" numFmtId="164" xfId="0" applyAlignment="1" applyBorder="1" applyFont="1" applyNumberFormat="1">
      <alignment horizontal="center" vertical="center"/>
    </xf>
    <xf borderId="39" fillId="4" fontId="4" numFmtId="3" xfId="0" applyAlignment="1" applyBorder="1" applyFont="1" applyNumberFormat="1">
      <alignment horizontal="center" vertical="center"/>
    </xf>
    <xf borderId="81" fillId="4" fontId="4" numFmtId="164" xfId="0" applyAlignment="1" applyBorder="1" applyFont="1" applyNumberFormat="1">
      <alignment horizontal="center" vertical="center"/>
    </xf>
    <xf borderId="78" fillId="4" fontId="4" numFmtId="3" xfId="0" applyAlignment="1" applyBorder="1" applyFont="1" applyNumberFormat="1">
      <alignment horizontal="center" vertical="center"/>
    </xf>
    <xf borderId="79" fillId="4" fontId="4" numFmtId="3" xfId="0" applyAlignment="1" applyBorder="1" applyFont="1" applyNumberFormat="1">
      <alignment horizontal="center" vertical="center"/>
    </xf>
    <xf borderId="80" fillId="4" fontId="4" numFmtId="164" xfId="0" applyAlignment="1" applyBorder="1" applyFont="1" applyNumberFormat="1">
      <alignment horizontal="center" vertical="center"/>
    </xf>
    <xf borderId="39" fillId="8" fontId="4" numFmtId="3" xfId="0" applyAlignment="1" applyBorder="1" applyFont="1" applyNumberFormat="1">
      <alignment horizontal="center" vertical="center"/>
    </xf>
    <xf borderId="81" fillId="8" fontId="4" numFmtId="164" xfId="0" applyAlignment="1" applyBorder="1" applyFont="1" applyNumberFormat="1">
      <alignment horizontal="center" vertical="center"/>
    </xf>
    <xf borderId="81" fillId="8" fontId="4" numFmtId="164" xfId="0" applyAlignment="1" applyBorder="1" applyFont="1" applyNumberFormat="1">
      <alignment horizontal="center" readingOrder="0" vertical="center"/>
    </xf>
    <xf borderId="81" fillId="4" fontId="4" numFmtId="169" xfId="0" applyAlignment="1" applyBorder="1" applyFont="1" applyNumberFormat="1">
      <alignment horizontal="center" vertical="center"/>
    </xf>
    <xf borderId="82" fillId="8" fontId="4" numFmtId="3" xfId="0" applyAlignment="1" applyBorder="1" applyFont="1" applyNumberFormat="1">
      <alignment horizontal="center" vertical="center"/>
    </xf>
    <xf borderId="83" fillId="8" fontId="4" numFmtId="164" xfId="0" applyAlignment="1" applyBorder="1" applyFont="1" applyNumberFormat="1">
      <alignment horizontal="center" vertical="center"/>
    </xf>
    <xf borderId="84" fillId="4" fontId="3" numFmtId="0" xfId="0" applyBorder="1" applyFont="1"/>
    <xf borderId="85" fillId="7" fontId="4" numFmtId="3" xfId="0" applyAlignment="1" applyBorder="1" applyFont="1" applyNumberFormat="1">
      <alignment horizontal="center" vertical="center"/>
    </xf>
    <xf borderId="86" fillId="7" fontId="4" numFmtId="3" xfId="0" applyAlignment="1" applyBorder="1" applyFont="1" applyNumberFormat="1">
      <alignment horizontal="center" vertical="center"/>
    </xf>
    <xf borderId="87" fillId="7" fontId="4" numFmtId="164" xfId="0" applyAlignment="1" applyBorder="1" applyFont="1" applyNumberFormat="1">
      <alignment horizontal="center" vertical="center"/>
    </xf>
    <xf borderId="88" fillId="7" fontId="4" numFmtId="3" xfId="0" applyAlignment="1" applyBorder="1" applyFont="1" applyNumberFormat="1">
      <alignment horizontal="center" vertical="center"/>
    </xf>
    <xf borderId="89" fillId="7" fontId="4" numFmtId="3" xfId="0" applyAlignment="1" applyBorder="1" applyFont="1" applyNumberFormat="1">
      <alignment horizontal="center" vertical="center"/>
    </xf>
    <xf borderId="90" fillId="7" fontId="4" numFmtId="164" xfId="0" applyAlignment="1" applyBorder="1" applyFont="1" applyNumberFormat="1">
      <alignment horizontal="center" vertical="center"/>
    </xf>
    <xf borderId="21" fillId="0" fontId="5" numFmtId="164" xfId="0" applyAlignment="1" applyBorder="1" applyFont="1" applyNumberFormat="1">
      <alignment horizontal="center" vertical="center"/>
    </xf>
    <xf borderId="91" fillId="7" fontId="4" numFmtId="3" xfId="0" applyAlignment="1" applyBorder="1" applyFont="1" applyNumberFormat="1">
      <alignment horizontal="center" vertical="center"/>
    </xf>
    <xf borderId="92" fillId="7" fontId="4" numFmtId="3" xfId="0" applyAlignment="1" applyBorder="1" applyFont="1" applyNumberFormat="1">
      <alignment horizontal="center" vertical="center"/>
    </xf>
    <xf borderId="93" fillId="7" fontId="4" numFmtId="164" xfId="0" applyAlignment="1" applyBorder="1" applyFont="1" applyNumberFormat="1">
      <alignment horizontal="center" vertical="center"/>
    </xf>
    <xf borderId="53" fillId="7" fontId="11" numFmtId="0" xfId="0" applyAlignment="1" applyBorder="1" applyFont="1">
      <alignment horizontal="center" readingOrder="0" vertical="center"/>
    </xf>
    <xf borderId="94" fillId="7" fontId="4" numFmtId="172" xfId="0" applyAlignment="1" applyBorder="1" applyFont="1" applyNumberFormat="1">
      <alignment horizontal="center" vertical="center"/>
    </xf>
    <xf borderId="95" fillId="4" fontId="3" numFmtId="0" xfId="0" applyBorder="1" applyFont="1"/>
    <xf borderId="96" fillId="4" fontId="3" numFmtId="0" xfId="0" applyBorder="1" applyFont="1"/>
    <xf borderId="88" fillId="10" fontId="4" numFmtId="3" xfId="0" applyAlignment="1" applyBorder="1" applyFont="1" applyNumberFormat="1">
      <alignment horizontal="center" vertical="center"/>
    </xf>
    <xf borderId="89" fillId="10" fontId="4" numFmtId="3" xfId="0" applyAlignment="1" applyBorder="1" applyFont="1" applyNumberFormat="1">
      <alignment horizontal="center" vertical="center"/>
    </xf>
    <xf borderId="90" fillId="10" fontId="4" numFmtId="164" xfId="0" applyAlignment="1" applyBorder="1" applyFont="1" applyNumberFormat="1">
      <alignment horizontal="center" vertical="center"/>
    </xf>
    <xf borderId="97" fillId="7" fontId="4" numFmtId="172" xfId="0" applyAlignment="1" applyBorder="1" applyFont="1" applyNumberFormat="1">
      <alignment horizontal="center" vertical="center"/>
    </xf>
    <xf borderId="98" fillId="4" fontId="3" numFmtId="0" xfId="0" applyBorder="1" applyFont="1"/>
    <xf borderId="99" fillId="4" fontId="3" numFmtId="0" xfId="0" applyBorder="1" applyFont="1"/>
    <xf borderId="90" fillId="7" fontId="4" numFmtId="172" xfId="0" applyAlignment="1" applyBorder="1" applyFont="1" applyNumberFormat="1">
      <alignment horizontal="center" vertical="center"/>
    </xf>
    <xf borderId="0" fillId="0" fontId="2" numFmtId="0" xfId="0" applyAlignment="1" applyFont="1">
      <alignment horizontal="center" readingOrder="0" vertical="center"/>
    </xf>
    <xf borderId="0" fillId="0" fontId="4" numFmtId="0" xfId="0" applyAlignment="1" applyFont="1">
      <alignment horizontal="center" vertical="center"/>
    </xf>
    <xf borderId="18" fillId="2" fontId="4" numFmtId="0" xfId="0" applyAlignment="1" applyBorder="1" applyFont="1">
      <alignment horizontal="center" vertical="center"/>
    </xf>
    <xf borderId="19" fillId="2" fontId="2" numFmtId="0" xfId="0" applyAlignment="1" applyBorder="1" applyFont="1">
      <alignment horizontal="center" vertical="center"/>
    </xf>
    <xf borderId="100" fillId="2" fontId="2" numFmtId="0" xfId="0" applyAlignment="1" applyBorder="1" applyFont="1">
      <alignment horizontal="center" vertical="center"/>
    </xf>
    <xf borderId="33" fillId="0" fontId="4" numFmtId="0" xfId="0" applyAlignment="1" applyBorder="1" applyFont="1">
      <alignment horizontal="center" vertical="center"/>
    </xf>
    <xf borderId="101" fillId="0" fontId="4" numFmtId="164" xfId="0" applyAlignment="1" applyBorder="1" applyFont="1" applyNumberFormat="1">
      <alignment horizontal="center" vertical="center"/>
    </xf>
    <xf borderId="102" fillId="0" fontId="4" numFmtId="164" xfId="0" applyAlignment="1" applyBorder="1" applyFont="1" applyNumberFormat="1">
      <alignment horizontal="center" vertical="center"/>
    </xf>
    <xf borderId="103" fillId="0" fontId="4" numFmtId="164" xfId="0" applyAlignment="1" applyBorder="1" applyFont="1" applyNumberFormat="1">
      <alignment horizontal="center" vertical="center"/>
    </xf>
    <xf borderId="33" fillId="13" fontId="4" numFmtId="0" xfId="0" applyAlignment="1" applyBorder="1" applyFill="1" applyFont="1">
      <alignment horizontal="center" vertical="center"/>
    </xf>
    <xf borderId="104" fillId="13" fontId="4" numFmtId="164" xfId="0" applyAlignment="1" applyBorder="1" applyFont="1" applyNumberFormat="1">
      <alignment horizontal="center" vertical="center"/>
    </xf>
    <xf borderId="105" fillId="13" fontId="4" numFmtId="164" xfId="0" applyAlignment="1" applyBorder="1" applyFont="1" applyNumberFormat="1">
      <alignment horizontal="center" vertical="center"/>
    </xf>
    <xf borderId="104" fillId="0" fontId="4" numFmtId="164" xfId="0" applyAlignment="1" applyBorder="1" applyFont="1" applyNumberFormat="1">
      <alignment horizontal="center" vertical="center"/>
    </xf>
    <xf borderId="104" fillId="14" fontId="4" numFmtId="164" xfId="0" applyAlignment="1" applyBorder="1" applyFill="1" applyFont="1" applyNumberFormat="1">
      <alignment horizontal="center" vertical="center"/>
    </xf>
    <xf borderId="105" fillId="14" fontId="4" numFmtId="164" xfId="0" applyAlignment="1" applyBorder="1" applyFont="1" applyNumberFormat="1">
      <alignment horizontal="center" vertical="center"/>
    </xf>
    <xf borderId="0" fillId="14" fontId="4" numFmtId="164" xfId="0" applyAlignment="1" applyFont="1" applyNumberFormat="1">
      <alignment horizontal="center" vertical="center"/>
    </xf>
    <xf borderId="105" fillId="0" fontId="4" numFmtId="164" xfId="0" applyAlignment="1" applyBorder="1" applyFont="1" applyNumberFormat="1">
      <alignment horizontal="center" vertical="center"/>
    </xf>
    <xf borderId="0" fillId="14" fontId="5" numFmtId="0" xfId="0" applyAlignment="1" applyFont="1">
      <alignment horizontal="center" vertical="center"/>
    </xf>
    <xf borderId="33" fillId="0" fontId="12" numFmtId="0" xfId="0" applyAlignment="1" applyBorder="1" applyFont="1">
      <alignment horizontal="center" vertical="center"/>
    </xf>
    <xf borderId="106" fillId="0" fontId="4" numFmtId="164" xfId="0" applyAlignment="1" applyBorder="1" applyFont="1" applyNumberFormat="1">
      <alignment horizontal="center" vertical="center"/>
    </xf>
    <xf borderId="107" fillId="0" fontId="4" numFmtId="164" xfId="0" applyAlignment="1" applyBorder="1" applyFont="1" applyNumberFormat="1">
      <alignment horizontal="center" vertical="center"/>
    </xf>
    <xf borderId="63" fillId="7" fontId="4" numFmtId="0" xfId="0" applyAlignment="1" applyBorder="1" applyFont="1">
      <alignment horizontal="center" vertical="center"/>
    </xf>
    <xf borderId="64" fillId="7" fontId="4" numFmtId="164" xfId="0" applyAlignment="1" applyBorder="1" applyFont="1" applyNumberFormat="1">
      <alignment horizontal="center" vertical="center"/>
    </xf>
    <xf borderId="108" fillId="7" fontId="4" numFmtId="164" xfId="0" applyAlignment="1" applyBorder="1" applyFont="1" applyNumberFormat="1">
      <alignment horizontal="center" vertical="center"/>
    </xf>
    <xf borderId="68" fillId="2" fontId="1" numFmtId="0" xfId="0" applyAlignment="1" applyBorder="1" applyFont="1">
      <alignment horizontal="right" readingOrder="0"/>
    </xf>
    <xf borderId="5" fillId="2" fontId="1" numFmtId="0" xfId="0" applyBorder="1" applyFont="1"/>
    <xf borderId="19" fillId="2" fontId="1" numFmtId="0" xfId="0" applyAlignment="1" applyBorder="1" applyFont="1">
      <alignment horizontal="center" readingOrder="0"/>
    </xf>
    <xf borderId="100" fillId="2" fontId="1" numFmtId="0" xfId="0" applyAlignment="1" applyBorder="1" applyFont="1">
      <alignment horizontal="center" readingOrder="0"/>
    </xf>
    <xf borderId="18" fillId="2" fontId="1" numFmtId="0" xfId="0" applyAlignment="1" applyBorder="1" applyFont="1">
      <alignment horizontal="center"/>
    </xf>
    <xf borderId="69" fillId="2" fontId="1" numFmtId="0" xfId="0" applyAlignment="1" applyBorder="1" applyFont="1">
      <alignment horizontal="center"/>
    </xf>
    <xf borderId="109" fillId="4" fontId="12" numFmtId="0" xfId="0" applyAlignment="1" applyBorder="1" applyFont="1">
      <alignment horizontal="center"/>
    </xf>
    <xf borderId="11" fillId="4" fontId="13" numFmtId="170" xfId="0" applyAlignment="1" applyBorder="1" applyFont="1" applyNumberFormat="1">
      <alignment vertical="bottom"/>
    </xf>
    <xf borderId="12" fillId="4" fontId="13" numFmtId="170" xfId="0" applyAlignment="1" applyBorder="1" applyFont="1" applyNumberFormat="1">
      <alignment vertical="bottom"/>
    </xf>
    <xf borderId="110" fillId="4" fontId="13" numFmtId="170" xfId="0" applyAlignment="1" applyBorder="1" applyFont="1" applyNumberFormat="1">
      <alignment vertical="bottom"/>
    </xf>
    <xf borderId="33" fillId="4" fontId="13" numFmtId="170" xfId="0" applyAlignment="1" applyBorder="1" applyFont="1" applyNumberFormat="1">
      <alignment vertical="bottom"/>
    </xf>
    <xf borderId="111" fillId="4" fontId="13" numFmtId="170" xfId="0" applyAlignment="1" applyBorder="1" applyFont="1" applyNumberFormat="1">
      <alignment vertical="bottom"/>
    </xf>
    <xf borderId="33" fillId="8" fontId="7" numFmtId="165" xfId="0" applyAlignment="1" applyBorder="1" applyFont="1" applyNumberFormat="1">
      <alignment horizontal="center"/>
    </xf>
    <xf borderId="110" fillId="8" fontId="7" numFmtId="0" xfId="0" applyAlignment="1" applyBorder="1" applyFont="1">
      <alignment horizontal="center"/>
    </xf>
    <xf borderId="112" fillId="8" fontId="13" numFmtId="170" xfId="0" applyAlignment="1" applyBorder="1" applyFont="1" applyNumberFormat="1">
      <alignment vertical="bottom"/>
    </xf>
    <xf borderId="101" fillId="8" fontId="13" numFmtId="170" xfId="0" applyAlignment="1" applyBorder="1" applyFont="1" applyNumberFormat="1">
      <alignment vertical="bottom"/>
    </xf>
    <xf borderId="103" fillId="8" fontId="13" numFmtId="170" xfId="0" applyAlignment="1" applyBorder="1" applyFont="1" applyNumberFormat="1">
      <alignment vertical="bottom"/>
    </xf>
    <xf borderId="113" fillId="8" fontId="13" numFmtId="170" xfId="0" applyAlignment="1" applyBorder="1" applyFont="1" applyNumberFormat="1">
      <alignment vertical="bottom"/>
    </xf>
    <xf borderId="28" fillId="8" fontId="13" numFmtId="170" xfId="0" applyAlignment="1" applyBorder="1" applyFont="1" applyNumberFormat="1">
      <alignment vertical="bottom"/>
    </xf>
    <xf borderId="33" fillId="4" fontId="7" numFmtId="165" xfId="0" applyAlignment="1" applyBorder="1" applyFont="1" applyNumberFormat="1">
      <alignment horizontal="center"/>
    </xf>
    <xf borderId="110" fillId="4" fontId="7" numFmtId="0" xfId="0" applyAlignment="1" applyBorder="1" applyFont="1">
      <alignment horizontal="center"/>
    </xf>
    <xf borderId="114" fillId="4" fontId="13" numFmtId="170" xfId="0" applyAlignment="1" applyBorder="1" applyFont="1" applyNumberFormat="1">
      <alignment vertical="bottom"/>
    </xf>
    <xf borderId="104" fillId="4" fontId="13" numFmtId="170" xfId="0" applyAlignment="1" applyBorder="1" applyFont="1" applyNumberFormat="1">
      <alignment vertical="bottom"/>
    </xf>
    <xf borderId="105" fillId="4" fontId="13" numFmtId="170" xfId="0" applyAlignment="1" applyBorder="1" applyFont="1" applyNumberFormat="1">
      <alignment vertical="bottom"/>
    </xf>
    <xf borderId="115" fillId="4" fontId="13" numFmtId="170" xfId="0" applyAlignment="1" applyBorder="1" applyFont="1" applyNumberFormat="1">
      <alignment vertical="bottom"/>
    </xf>
    <xf borderId="38" fillId="4" fontId="13" numFmtId="170" xfId="0" applyAlignment="1" applyBorder="1" applyFont="1" applyNumberFormat="1">
      <alignment vertical="bottom"/>
    </xf>
    <xf borderId="114" fillId="8" fontId="13" numFmtId="170" xfId="0" applyAlignment="1" applyBorder="1" applyFont="1" applyNumberFormat="1">
      <alignment vertical="bottom"/>
    </xf>
    <xf borderId="104" fillId="8" fontId="13" numFmtId="170" xfId="0" applyAlignment="1" applyBorder="1" applyFont="1" applyNumberFormat="1">
      <alignment vertical="bottom"/>
    </xf>
    <xf borderId="105" fillId="8" fontId="13" numFmtId="170" xfId="0" applyAlignment="1" applyBorder="1" applyFont="1" applyNumberFormat="1">
      <alignment vertical="bottom"/>
    </xf>
    <xf borderId="115" fillId="8" fontId="13" numFmtId="170" xfId="0" applyAlignment="1" applyBorder="1" applyFont="1" applyNumberFormat="1">
      <alignment vertical="bottom"/>
    </xf>
    <xf borderId="38" fillId="8" fontId="13" numFmtId="170" xfId="0" applyAlignment="1" applyBorder="1" applyFont="1" applyNumberFormat="1">
      <alignment vertical="bottom"/>
    </xf>
    <xf borderId="114" fillId="4" fontId="13" numFmtId="170" xfId="0" applyBorder="1" applyFont="1" applyNumberFormat="1"/>
    <xf borderId="104" fillId="4" fontId="13" numFmtId="170" xfId="0" applyBorder="1" applyFont="1" applyNumberFormat="1"/>
    <xf borderId="105" fillId="4" fontId="13" numFmtId="170" xfId="0" applyBorder="1" applyFont="1" applyNumberFormat="1"/>
    <xf borderId="115" fillId="4" fontId="13" numFmtId="170" xfId="0" applyBorder="1" applyFont="1" applyNumberFormat="1"/>
    <xf borderId="38" fillId="4" fontId="13" numFmtId="170" xfId="0" applyBorder="1" applyFont="1" applyNumberFormat="1"/>
    <xf borderId="116" fillId="8" fontId="13" numFmtId="170" xfId="0" applyAlignment="1" applyBorder="1" applyFont="1" applyNumberFormat="1">
      <alignment vertical="bottom"/>
    </xf>
    <xf borderId="117" fillId="8" fontId="13" numFmtId="170" xfId="0" applyAlignment="1" applyBorder="1" applyFont="1" applyNumberFormat="1">
      <alignment vertical="bottom"/>
    </xf>
    <xf borderId="118" fillId="8" fontId="13" numFmtId="170" xfId="0" applyAlignment="1" applyBorder="1" applyFont="1" applyNumberFormat="1">
      <alignment vertical="bottom"/>
    </xf>
    <xf borderId="119" fillId="8" fontId="13" numFmtId="170" xfId="0" applyAlignment="1" applyBorder="1" applyFont="1" applyNumberFormat="1">
      <alignment vertical="bottom"/>
    </xf>
    <xf borderId="52" fillId="8" fontId="13" numFmtId="170" xfId="0" applyAlignment="1" applyBorder="1" applyFont="1" applyNumberFormat="1">
      <alignment vertical="bottom"/>
    </xf>
    <xf borderId="63" fillId="7" fontId="14" numFmtId="0" xfId="0" applyAlignment="1" applyBorder="1" applyFont="1">
      <alignment horizontal="center"/>
    </xf>
    <xf borderId="120" fillId="7" fontId="13" numFmtId="0" xfId="0" applyBorder="1" applyFont="1"/>
    <xf borderId="121" fillId="7" fontId="15" numFmtId="173" xfId="0" applyAlignment="1" applyBorder="1" applyFont="1" applyNumberFormat="1">
      <alignment horizontal="center"/>
    </xf>
    <xf borderId="122" fillId="7" fontId="15" numFmtId="173" xfId="0" applyAlignment="1" applyBorder="1" applyFont="1" applyNumberFormat="1">
      <alignment horizontal="center"/>
    </xf>
    <xf borderId="123" fillId="7" fontId="15" numFmtId="173" xfId="0" applyAlignment="1" applyBorder="1" applyFont="1" applyNumberFormat="1">
      <alignment horizontal="center"/>
    </xf>
    <xf borderId="124" fillId="7" fontId="15" numFmtId="173" xfId="0" applyAlignment="1" applyBorder="1" applyFont="1" applyNumberFormat="1">
      <alignment horizontal="center"/>
    </xf>
    <xf borderId="18" fillId="0" fontId="5" numFmtId="0" xfId="0" applyAlignment="1" applyBorder="1" applyFont="1">
      <alignment horizontal="center" vertical="center"/>
    </xf>
    <xf borderId="69" fillId="0" fontId="15" numFmtId="0" xfId="0" applyAlignment="1" applyBorder="1" applyFont="1">
      <alignment horizontal="center" vertical="center"/>
    </xf>
    <xf borderId="69" fillId="0" fontId="2" numFmtId="0" xfId="0" applyAlignment="1" applyBorder="1" applyFont="1">
      <alignment horizontal="center" vertical="center"/>
    </xf>
    <xf borderId="0" fillId="0" fontId="16" numFmtId="0" xfId="0" applyFont="1"/>
    <xf borderId="33" fillId="0" fontId="6" numFmtId="0" xfId="0" applyAlignment="1" applyBorder="1" applyFont="1">
      <alignment horizontal="center" vertical="center"/>
    </xf>
    <xf borderId="17" fillId="0" fontId="7" numFmtId="174" xfId="0" applyAlignment="1" applyBorder="1" applyFont="1" applyNumberFormat="1">
      <alignment horizontal="center" vertical="bottom"/>
    </xf>
    <xf borderId="111" fillId="0" fontId="4" numFmtId="174" xfId="0" applyAlignment="1" applyBorder="1" applyFont="1" applyNumberFormat="1">
      <alignment horizontal="center" vertical="center"/>
    </xf>
    <xf borderId="0" fillId="0" fontId="16" numFmtId="174" xfId="0" applyFont="1" applyNumberFormat="1"/>
    <xf borderId="17" fillId="0" fontId="10" numFmtId="174" xfId="0" applyBorder="1" applyFont="1" applyNumberFormat="1"/>
    <xf borderId="33" fillId="0" fontId="5" numFmtId="0" xfId="0" applyAlignment="1" applyBorder="1" applyFont="1">
      <alignment horizontal="center" vertical="center"/>
    </xf>
    <xf borderId="125" fillId="0" fontId="5" numFmtId="0" xfId="0" applyAlignment="1" applyBorder="1" applyFont="1">
      <alignment horizontal="center" vertical="center"/>
    </xf>
    <xf borderId="10" fillId="0" fontId="10" numFmtId="174" xfId="0" applyBorder="1" applyFont="1" applyNumberFormat="1"/>
    <xf borderId="126" fillId="0" fontId="4" numFmtId="174" xfId="0" applyAlignment="1" applyBorder="1" applyFont="1" applyNumberFormat="1">
      <alignment horizontal="center" vertical="center"/>
    </xf>
    <xf borderId="97" fillId="7" fontId="5" numFmtId="0" xfId="0" applyAlignment="1" applyBorder="1" applyFont="1">
      <alignment horizontal="center" vertical="center"/>
    </xf>
    <xf borderId="21" fillId="7" fontId="4" numFmtId="174" xfId="0" applyAlignment="1" applyBorder="1" applyFont="1" applyNumberFormat="1">
      <alignment horizontal="center" vertical="center"/>
    </xf>
    <xf borderId="0" fillId="0" fontId="5" numFmtId="174" xfId="0" applyAlignment="1" applyFont="1" applyNumberFormat="1">
      <alignment horizontal="center" vertical="center"/>
    </xf>
    <xf borderId="0" fillId="7" fontId="5" numFmtId="174" xfId="0" applyAlignment="1" applyFont="1" applyNumberFormat="1">
      <alignment horizontal="center" vertical="center"/>
    </xf>
  </cellXfs>
  <cellStyles count="1">
    <cellStyle xfId="0" name="Normal" builtinId="0"/>
  </cellStyles>
  <dxfs count="6">
    <dxf>
      <font/>
      <fill>
        <patternFill patternType="none"/>
      </fill>
      <border/>
    </dxf>
    <dxf>
      <font/>
      <fill>
        <patternFill patternType="solid">
          <fgColor rgb="FFF9CB9C"/>
          <bgColor rgb="FFF9CB9C"/>
        </patternFill>
      </fill>
      <border/>
    </dxf>
    <dxf>
      <font/>
      <fill>
        <patternFill patternType="solid">
          <fgColor rgb="FFFFE6DD"/>
          <bgColor rgb="FFFFE6DD"/>
        </patternFill>
      </fill>
      <border/>
    </dxf>
    <dxf>
      <font/>
      <fill>
        <patternFill patternType="solid">
          <fgColor theme="0"/>
          <bgColor theme="0"/>
        </patternFill>
      </fill>
      <border/>
    </dxf>
    <dxf>
      <font/>
      <fill>
        <patternFill patternType="solid">
          <fgColor theme="5"/>
          <bgColor theme="5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</dxfs>
  <tableStyles count="4">
    <tableStyle count="3" pivot="0" name="売上合計-style">
      <tableStyleElement dxfId="1" type="headerRow"/>
      <tableStyleElement dxfId="2" type="firstRowStripe"/>
      <tableStyleElement dxfId="3" type="secondRowStripe"/>
    </tableStyle>
    <tableStyle count="3" pivot="0" name="原価-style">
      <tableStyleElement dxfId="4" type="headerRow"/>
      <tableStyleElement dxfId="5" type="firstRowStripe"/>
      <tableStyleElement dxfId="2" type="secondRowStripe"/>
    </tableStyle>
    <tableStyle count="3" pivot="0" name="給料（バイト）-style">
      <tableStyleElement dxfId="4" type="headerRow"/>
      <tableStyleElement dxfId="5" type="firstRowStripe"/>
      <tableStyleElement dxfId="2" type="secondRowStripe"/>
    </tableStyle>
    <tableStyle count="3" pivot="0" name="人件費-style">
      <tableStyleElement dxfId="4" type="headerRow"/>
      <tableStyleElement dxfId="5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F2:AK33" displayName="Table_1" name="Table_1" id="1">
  <tableColumns count="6">
    <tableColumn name="現金" id="1"/>
    <tableColumn name="クレジット" id="2"/>
    <tableColumn name="ポイント利用" id="3"/>
    <tableColumn name="売上合計" id="4"/>
    <tableColumn name="領収書" id="5"/>
    <tableColumn name="入金金額" id="6"/>
  </tableColumns>
  <tableStyleInfo name="売上合計-style" showColumnStripes="0" showFirstColumn="1" showLastColumn="1" showRowStripes="1"/>
</table>
</file>

<file path=xl/tables/table2.xml><?xml version="1.0" encoding="utf-8"?>
<table xmlns="http://schemas.openxmlformats.org/spreadsheetml/2006/main" ref="A1:K33" displayName="Table_2" name="Table_2" id="2">
  <tableColumns count="11">
    <tableColumn name="業者" id="1"/>
    <tableColumn name="西原" id="2"/>
    <tableColumn name="国吉" id="3"/>
    <tableColumn name="ジャパンフーズ" id="4"/>
    <tableColumn name="矢部青果" id="5"/>
    <tableColumn name="フード現金" id="6"/>
    <tableColumn name="カクヤス" id="7"/>
    <tableColumn name="ドリンク現金" id="8"/>
    <tableColumn name="消耗品" id="9"/>
    <tableColumn name="備品" id="10"/>
    <tableColumn name="その他" id="11"/>
  </tableColumns>
  <tableStyleInfo name="原価-style" showColumnStripes="0" showFirstColumn="1" showLastColumn="1" showRowStripes="1"/>
</table>
</file>

<file path=xl/tables/table3.xml><?xml version="1.0" encoding="utf-8"?>
<table xmlns="http://schemas.openxmlformats.org/spreadsheetml/2006/main" ref="W1:X34" displayName="Table_3" name="Table_3" id="3">
  <tableColumns count="2">
    <tableColumn name="りゅうや" id="1"/>
    <tableColumn name="ひかる" id="2"/>
  </tableColumns>
  <tableStyleInfo name="給料（バイト）-style" showColumnStripes="0" showFirstColumn="1" showLastColumn="1" showRowStripes="1"/>
</table>
</file>

<file path=xl/tables/table4.xml><?xml version="1.0" encoding="utf-8"?>
<table xmlns="http://schemas.openxmlformats.org/spreadsheetml/2006/main" ref="A1:M5" displayName="Table_4" name="Table_4" id="4">
  <tableColumns count="13">
    <tableColumn name="氏名" id="1"/>
    <tableColumn name="村田佳志" id="2"/>
    <tableColumn name="奥村草介" id="3"/>
    <tableColumn name="中島侑那" id="4"/>
    <tableColumn name="畑山さな" id="5"/>
    <tableColumn name="土田ゆずは" id="6"/>
    <tableColumn name="石谷憲斗" id="7"/>
    <tableColumn name="長谷川賢吾" id="8"/>
    <tableColumn name="橋本海來" id="9"/>
    <tableColumn name="稲葉桐吾" id="10"/>
    <tableColumn name="遼太郎" id="11"/>
    <tableColumn name="たろう" id="12"/>
    <tableColumn name="みん" id="13"/>
  </tableColumns>
  <tableStyleInfo name="人件費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2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3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0"/>
  <cols>
    <col customWidth="1" min="1" max="1" width="6.14"/>
    <col customWidth="1" min="2" max="2" width="6.57"/>
    <col customWidth="1" min="3" max="4" width="6.29"/>
    <col customWidth="1" min="5" max="5" width="13.86"/>
    <col customWidth="1" hidden="1" min="6" max="7" width="6.29"/>
    <col customWidth="1" hidden="1" min="8" max="8" width="13.86"/>
    <col customWidth="1" hidden="1" min="9" max="10" width="6.29"/>
    <col customWidth="1" hidden="1" min="11" max="11" width="13.86"/>
    <col customWidth="1" hidden="1" min="12" max="13" width="6.14"/>
    <col customWidth="1" hidden="1" min="14" max="14" width="13.86"/>
    <col customWidth="1" min="15" max="16" width="6.14"/>
    <col customWidth="1" min="17" max="17" width="13.86"/>
    <col customWidth="1" min="18" max="19" width="6.57"/>
    <col customWidth="1" min="20" max="20" width="13.86"/>
    <col customWidth="1" min="21" max="22" width="6.14"/>
    <col customWidth="1" min="23" max="23" width="13.86"/>
    <col customWidth="1" min="24" max="25" width="7.29"/>
    <col customWidth="1" min="26" max="26" width="9.29"/>
    <col customWidth="1" min="27" max="27" width="15.14"/>
    <col customWidth="1" min="28" max="28" width="16.14"/>
    <col customWidth="1" min="31" max="31" width="7.86"/>
    <col customWidth="1" min="37" max="37" width="16.14"/>
  </cols>
  <sheetData>
    <row r="1" ht="21.0" customHeight="1">
      <c r="A1" s="1">
        <v>7.0</v>
      </c>
      <c r="B1" s="2" t="s">
        <v>0</v>
      </c>
      <c r="C1" s="3" t="s">
        <v>1</v>
      </c>
      <c r="D1" s="4"/>
      <c r="E1" s="5"/>
      <c r="F1" s="3" t="s">
        <v>2</v>
      </c>
      <c r="G1" s="4"/>
      <c r="H1" s="6"/>
      <c r="I1" s="7" t="s">
        <v>3</v>
      </c>
      <c r="J1" s="4"/>
      <c r="K1" s="6"/>
      <c r="L1" s="7" t="s">
        <v>4</v>
      </c>
      <c r="M1" s="4"/>
      <c r="N1" s="6"/>
      <c r="O1" s="8" t="s">
        <v>5</v>
      </c>
      <c r="P1" s="4"/>
      <c r="Q1" s="5"/>
      <c r="R1" s="8" t="s">
        <v>6</v>
      </c>
      <c r="S1" s="4"/>
      <c r="T1" s="5"/>
      <c r="U1" s="8" t="s">
        <v>7</v>
      </c>
      <c r="V1" s="4"/>
      <c r="W1" s="5"/>
      <c r="X1" s="8" t="s">
        <v>8</v>
      </c>
      <c r="Y1" s="4"/>
      <c r="Z1" s="4"/>
      <c r="AA1" s="4"/>
      <c r="AB1" s="5"/>
      <c r="AC1" s="9" t="s">
        <v>9</v>
      </c>
      <c r="AD1" s="10" t="s">
        <v>10</v>
      </c>
      <c r="AE1" s="11"/>
      <c r="AF1" s="11"/>
      <c r="AG1" s="12"/>
      <c r="AH1" s="12"/>
      <c r="AI1" s="12"/>
      <c r="AJ1" s="12"/>
      <c r="AK1" s="12"/>
      <c r="AL1" s="12"/>
      <c r="AM1" s="12"/>
      <c r="AN1" s="12"/>
      <c r="AO1" s="12"/>
    </row>
    <row r="2" ht="21.0" customHeight="1">
      <c r="A2" s="13"/>
      <c r="B2" s="14"/>
      <c r="C2" s="15" t="s">
        <v>11</v>
      </c>
      <c r="D2" s="16" t="s">
        <v>12</v>
      </c>
      <c r="E2" s="17" t="s">
        <v>13</v>
      </c>
      <c r="F2" s="15" t="s">
        <v>11</v>
      </c>
      <c r="G2" s="16" t="s">
        <v>12</v>
      </c>
      <c r="H2" s="16" t="s">
        <v>13</v>
      </c>
      <c r="I2" s="16" t="s">
        <v>11</v>
      </c>
      <c r="J2" s="16" t="s">
        <v>12</v>
      </c>
      <c r="K2" s="16" t="s">
        <v>13</v>
      </c>
      <c r="L2" s="16" t="s">
        <v>11</v>
      </c>
      <c r="M2" s="16" t="s">
        <v>12</v>
      </c>
      <c r="N2" s="18" t="s">
        <v>13</v>
      </c>
      <c r="O2" s="19" t="s">
        <v>11</v>
      </c>
      <c r="P2" s="16" t="s">
        <v>12</v>
      </c>
      <c r="Q2" s="17" t="s">
        <v>13</v>
      </c>
      <c r="R2" s="19" t="s">
        <v>11</v>
      </c>
      <c r="S2" s="16" t="s">
        <v>12</v>
      </c>
      <c r="T2" s="17" t="s">
        <v>13</v>
      </c>
      <c r="U2" s="19" t="s">
        <v>11</v>
      </c>
      <c r="V2" s="16" t="s">
        <v>12</v>
      </c>
      <c r="W2" s="17" t="s">
        <v>13</v>
      </c>
      <c r="X2" s="19" t="s">
        <v>11</v>
      </c>
      <c r="Y2" s="16" t="s">
        <v>12</v>
      </c>
      <c r="Z2" s="16" t="s">
        <v>14</v>
      </c>
      <c r="AA2" s="16" t="s">
        <v>13</v>
      </c>
      <c r="AB2" s="20" t="s">
        <v>15</v>
      </c>
      <c r="AC2" s="21"/>
      <c r="AD2" s="22"/>
      <c r="AE2" s="11"/>
      <c r="AF2" s="23" t="s">
        <v>16</v>
      </c>
      <c r="AG2" s="24" t="s">
        <v>17</v>
      </c>
      <c r="AH2" s="24" t="s">
        <v>18</v>
      </c>
      <c r="AI2" s="25" t="s">
        <v>19</v>
      </c>
      <c r="AJ2" s="24" t="s">
        <v>20</v>
      </c>
      <c r="AK2" s="26" t="s">
        <v>21</v>
      </c>
      <c r="AL2" s="27" t="s">
        <v>21</v>
      </c>
      <c r="AM2" s="28" t="s">
        <v>22</v>
      </c>
      <c r="AN2" s="29" t="s">
        <v>23</v>
      </c>
      <c r="AO2" s="12"/>
    </row>
    <row r="3" ht="15.75" customHeight="1">
      <c r="A3" s="30">
        <f t="array" ref="A3:A33">IF(ROW(A2:A32)-1 &lt;= DAY(EOMONTH(DATE(YEAR(TODAY()), A1, 1), 0)),
                 DATE(YEAR(TODAY()), A1, ROW(A2:A32)-1),
                 "")</f>
        <v>45839</v>
      </c>
      <c r="B3" s="31" t="str">
        <f t="shared" ref="B3:B33" si="2">IF(A3 = "", "", TEXT(A3, "ddd"))</f>
        <v>火</v>
      </c>
      <c r="C3" s="32"/>
      <c r="D3" s="33"/>
      <c r="E3" s="34"/>
      <c r="F3" s="35"/>
      <c r="G3" s="36"/>
      <c r="H3" s="37"/>
      <c r="I3" s="36"/>
      <c r="J3" s="36"/>
      <c r="K3" s="37"/>
      <c r="L3" s="36"/>
      <c r="M3" s="36"/>
      <c r="N3" s="38"/>
      <c r="O3" s="32"/>
      <c r="P3" s="33"/>
      <c r="Q3" s="34"/>
      <c r="R3" s="32"/>
      <c r="S3" s="33"/>
      <c r="T3" s="34"/>
      <c r="U3" s="32"/>
      <c r="V3" s="33"/>
      <c r="W3" s="34"/>
      <c r="X3" s="32">
        <f t="shared" ref="X3:Y3" si="1">SUM(C3,O3,R3,U3)</f>
        <v>0</v>
      </c>
      <c r="Y3" s="33">
        <f t="shared" si="1"/>
        <v>0</v>
      </c>
      <c r="Z3" s="39">
        <f t="shared" ref="Z3:Z33" si="3">IF(Y3=0, 0, AA3/Y3)</f>
        <v>0</v>
      </c>
      <c r="AA3" s="40">
        <f t="shared" ref="AA3:AA33" si="4">SUM(E3,Q3,T3,W3)</f>
        <v>0</v>
      </c>
      <c r="AB3" s="34">
        <f t="shared" ref="AB3:AB33" si="5">AA3/1.1</f>
        <v>0</v>
      </c>
      <c r="AC3" s="41"/>
      <c r="AD3" s="42">
        <f t="shared" ref="AD3:AD33" si="6">AA3-AC3</f>
        <v>0</v>
      </c>
      <c r="AE3" s="12"/>
      <c r="AF3" s="43"/>
      <c r="AG3" s="44"/>
      <c r="AH3" s="44"/>
      <c r="AI3" s="44">
        <f t="shared" ref="AI3:AI33" si="7">SUM(AF3:AH3)</f>
        <v>0</v>
      </c>
      <c r="AJ3" s="44"/>
      <c r="AK3" s="45">
        <f t="shared" ref="AK3:AK33" si="8">AF3-AJ3</f>
        <v>0</v>
      </c>
      <c r="AL3" s="46"/>
      <c r="AM3" s="47"/>
      <c r="AN3" s="48"/>
      <c r="AO3" s="12"/>
    </row>
    <row r="4" ht="15.75" customHeight="1">
      <c r="A4" s="49">
        <v>45840.0</v>
      </c>
      <c r="B4" s="50" t="str">
        <f t="shared" si="2"/>
        <v>水</v>
      </c>
      <c r="C4" s="51"/>
      <c r="D4" s="52"/>
      <c r="E4" s="53"/>
      <c r="F4" s="54"/>
      <c r="G4" s="55"/>
      <c r="H4" s="56"/>
      <c r="I4" s="55"/>
      <c r="J4" s="55"/>
      <c r="K4" s="56"/>
      <c r="L4" s="55"/>
      <c r="M4" s="55"/>
      <c r="N4" s="57"/>
      <c r="O4" s="51"/>
      <c r="P4" s="52"/>
      <c r="Q4" s="53"/>
      <c r="R4" s="51"/>
      <c r="S4" s="52"/>
      <c r="T4" s="53"/>
      <c r="U4" s="51"/>
      <c r="V4" s="52"/>
      <c r="W4" s="53"/>
      <c r="X4" s="51">
        <f t="shared" ref="X4:X33" si="9">SUM(C4,O3,R4,U4)</f>
        <v>0</v>
      </c>
      <c r="Y4" s="52">
        <f t="shared" ref="Y4:Y33" si="10">SUM(D4,P4,S4,V4)</f>
        <v>0</v>
      </c>
      <c r="Z4" s="58">
        <f t="shared" si="3"/>
        <v>0</v>
      </c>
      <c r="AA4" s="59">
        <f t="shared" si="4"/>
        <v>0</v>
      </c>
      <c r="AB4" s="53">
        <f t="shared" si="5"/>
        <v>0</v>
      </c>
      <c r="AC4" s="60"/>
      <c r="AD4" s="61">
        <f t="shared" si="6"/>
        <v>0</v>
      </c>
      <c r="AE4" s="12"/>
      <c r="AF4" s="62"/>
      <c r="AG4" s="63"/>
      <c r="AH4" s="63"/>
      <c r="AI4" s="64">
        <f t="shared" si="7"/>
        <v>0</v>
      </c>
      <c r="AJ4" s="63"/>
      <c r="AK4" s="65">
        <f t="shared" si="8"/>
        <v>0</v>
      </c>
      <c r="AL4" s="46"/>
      <c r="AM4" s="47"/>
      <c r="AN4" s="66"/>
      <c r="AO4" s="12"/>
    </row>
    <row r="5" ht="15.75" customHeight="1">
      <c r="A5" s="67">
        <v>45841.0</v>
      </c>
      <c r="B5" s="31" t="str">
        <f t="shared" si="2"/>
        <v>木</v>
      </c>
      <c r="C5" s="68"/>
      <c r="D5" s="69"/>
      <c r="E5" s="70"/>
      <c r="F5" s="35"/>
      <c r="G5" s="36"/>
      <c r="H5" s="37"/>
      <c r="I5" s="36"/>
      <c r="J5" s="36"/>
      <c r="K5" s="37"/>
      <c r="L5" s="36"/>
      <c r="M5" s="36"/>
      <c r="N5" s="38"/>
      <c r="O5" s="68"/>
      <c r="P5" s="69"/>
      <c r="Q5" s="70"/>
      <c r="R5" s="68"/>
      <c r="S5" s="69"/>
      <c r="T5" s="70"/>
      <c r="U5" s="68"/>
      <c r="V5" s="69"/>
      <c r="W5" s="70"/>
      <c r="X5" s="68">
        <f t="shared" si="9"/>
        <v>0</v>
      </c>
      <c r="Y5" s="69">
        <f t="shared" si="10"/>
        <v>0</v>
      </c>
      <c r="Z5" s="71">
        <f t="shared" si="3"/>
        <v>0</v>
      </c>
      <c r="AA5" s="72">
        <f t="shared" si="4"/>
        <v>0</v>
      </c>
      <c r="AB5" s="70">
        <f t="shared" si="5"/>
        <v>0</v>
      </c>
      <c r="AC5" s="73"/>
      <c r="AD5" s="74">
        <f t="shared" si="6"/>
        <v>0</v>
      </c>
      <c r="AE5" s="12"/>
      <c r="AF5" s="75"/>
      <c r="AG5" s="64"/>
      <c r="AH5" s="64"/>
      <c r="AI5" s="64">
        <f t="shared" si="7"/>
        <v>0</v>
      </c>
      <c r="AJ5" s="64"/>
      <c r="AK5" s="65">
        <f t="shared" si="8"/>
        <v>0</v>
      </c>
      <c r="AL5" s="46"/>
      <c r="AM5" s="76"/>
      <c r="AN5" s="66"/>
      <c r="AO5" s="12"/>
    </row>
    <row r="6" ht="15.75" customHeight="1">
      <c r="A6" s="49">
        <v>45842.0</v>
      </c>
      <c r="B6" s="50" t="str">
        <f t="shared" si="2"/>
        <v>金</v>
      </c>
      <c r="C6" s="51"/>
      <c r="D6" s="52"/>
      <c r="E6" s="53"/>
      <c r="F6" s="54"/>
      <c r="G6" s="55"/>
      <c r="H6" s="56"/>
      <c r="I6" s="55"/>
      <c r="J6" s="55"/>
      <c r="K6" s="77"/>
      <c r="L6" s="78"/>
      <c r="M6" s="78"/>
      <c r="N6" s="79"/>
      <c r="O6" s="51"/>
      <c r="P6" s="52"/>
      <c r="Q6" s="53"/>
      <c r="R6" s="51"/>
      <c r="S6" s="52"/>
      <c r="T6" s="53"/>
      <c r="U6" s="51"/>
      <c r="V6" s="52"/>
      <c r="W6" s="53"/>
      <c r="X6" s="51">
        <f t="shared" si="9"/>
        <v>0</v>
      </c>
      <c r="Y6" s="52">
        <f t="shared" si="10"/>
        <v>0</v>
      </c>
      <c r="Z6" s="58">
        <f t="shared" si="3"/>
        <v>0</v>
      </c>
      <c r="AA6" s="59">
        <f t="shared" si="4"/>
        <v>0</v>
      </c>
      <c r="AB6" s="53">
        <f t="shared" si="5"/>
        <v>0</v>
      </c>
      <c r="AC6" s="60"/>
      <c r="AD6" s="61">
        <f t="shared" si="6"/>
        <v>0</v>
      </c>
      <c r="AE6" s="12"/>
      <c r="AF6" s="62"/>
      <c r="AG6" s="63"/>
      <c r="AH6" s="63"/>
      <c r="AI6" s="64">
        <f t="shared" si="7"/>
        <v>0</v>
      </c>
      <c r="AJ6" s="63"/>
      <c r="AK6" s="65">
        <f t="shared" si="8"/>
        <v>0</v>
      </c>
      <c r="AL6" s="46"/>
      <c r="AM6" s="76"/>
      <c r="AN6" s="66"/>
      <c r="AO6" s="12"/>
    </row>
    <row r="7" ht="15.75" customHeight="1">
      <c r="A7" s="67">
        <v>45843.0</v>
      </c>
      <c r="B7" s="31" t="str">
        <f t="shared" si="2"/>
        <v>土</v>
      </c>
      <c r="C7" s="68"/>
      <c r="D7" s="69"/>
      <c r="E7" s="70"/>
      <c r="F7" s="35"/>
      <c r="G7" s="36"/>
      <c r="H7" s="37"/>
      <c r="I7" s="36"/>
      <c r="J7" s="36"/>
      <c r="K7" s="37"/>
      <c r="L7" s="36"/>
      <c r="M7" s="36"/>
      <c r="N7" s="38"/>
      <c r="O7" s="68"/>
      <c r="P7" s="69"/>
      <c r="Q7" s="70"/>
      <c r="R7" s="68"/>
      <c r="S7" s="69"/>
      <c r="T7" s="70"/>
      <c r="U7" s="68"/>
      <c r="V7" s="69"/>
      <c r="W7" s="70"/>
      <c r="X7" s="68">
        <f t="shared" si="9"/>
        <v>0</v>
      </c>
      <c r="Y7" s="69">
        <f t="shared" si="10"/>
        <v>0</v>
      </c>
      <c r="Z7" s="71">
        <f t="shared" si="3"/>
        <v>0</v>
      </c>
      <c r="AA7" s="72">
        <f t="shared" si="4"/>
        <v>0</v>
      </c>
      <c r="AB7" s="70">
        <f t="shared" si="5"/>
        <v>0</v>
      </c>
      <c r="AC7" s="73"/>
      <c r="AD7" s="74">
        <f t="shared" si="6"/>
        <v>0</v>
      </c>
      <c r="AE7" s="12"/>
      <c r="AF7" s="75"/>
      <c r="AG7" s="64"/>
      <c r="AH7" s="64"/>
      <c r="AI7" s="64">
        <f t="shared" si="7"/>
        <v>0</v>
      </c>
      <c r="AJ7" s="64"/>
      <c r="AK7" s="65">
        <f t="shared" si="8"/>
        <v>0</v>
      </c>
      <c r="AL7" s="46"/>
      <c r="AM7" s="76"/>
      <c r="AN7" s="66"/>
      <c r="AO7" s="12"/>
    </row>
    <row r="8" ht="15.75" customHeight="1">
      <c r="A8" s="49">
        <v>45844.0</v>
      </c>
      <c r="B8" s="50" t="str">
        <f t="shared" si="2"/>
        <v>日</v>
      </c>
      <c r="C8" s="51"/>
      <c r="D8" s="52"/>
      <c r="E8" s="53"/>
      <c r="F8" s="54"/>
      <c r="G8" s="55"/>
      <c r="H8" s="56"/>
      <c r="I8" s="55"/>
      <c r="J8" s="55"/>
      <c r="K8" s="56"/>
      <c r="L8" s="55"/>
      <c r="M8" s="55"/>
      <c r="N8" s="57"/>
      <c r="O8" s="51"/>
      <c r="P8" s="52"/>
      <c r="Q8" s="53"/>
      <c r="R8" s="51"/>
      <c r="S8" s="52"/>
      <c r="T8" s="53"/>
      <c r="U8" s="51"/>
      <c r="V8" s="52"/>
      <c r="W8" s="53"/>
      <c r="X8" s="51">
        <f t="shared" si="9"/>
        <v>0</v>
      </c>
      <c r="Y8" s="52">
        <f t="shared" si="10"/>
        <v>0</v>
      </c>
      <c r="Z8" s="58">
        <f t="shared" si="3"/>
        <v>0</v>
      </c>
      <c r="AA8" s="59">
        <f t="shared" si="4"/>
        <v>0</v>
      </c>
      <c r="AB8" s="53">
        <f t="shared" si="5"/>
        <v>0</v>
      </c>
      <c r="AC8" s="60"/>
      <c r="AD8" s="61">
        <f t="shared" si="6"/>
        <v>0</v>
      </c>
      <c r="AE8" s="12"/>
      <c r="AF8" s="62"/>
      <c r="AG8" s="63"/>
      <c r="AH8" s="63"/>
      <c r="AI8" s="64">
        <f t="shared" si="7"/>
        <v>0</v>
      </c>
      <c r="AJ8" s="63"/>
      <c r="AK8" s="65">
        <f t="shared" si="8"/>
        <v>0</v>
      </c>
      <c r="AL8" s="46"/>
      <c r="AM8" s="47"/>
      <c r="AN8" s="66"/>
      <c r="AO8" s="12"/>
    </row>
    <row r="9" ht="15.75" customHeight="1">
      <c r="A9" s="67">
        <v>45845.0</v>
      </c>
      <c r="B9" s="31" t="str">
        <f t="shared" si="2"/>
        <v>月</v>
      </c>
      <c r="C9" s="68"/>
      <c r="D9" s="69"/>
      <c r="E9" s="70"/>
      <c r="F9" s="35"/>
      <c r="G9" s="36"/>
      <c r="H9" s="37"/>
      <c r="I9" s="36"/>
      <c r="J9" s="36"/>
      <c r="K9" s="37"/>
      <c r="L9" s="36"/>
      <c r="M9" s="36"/>
      <c r="N9" s="38"/>
      <c r="O9" s="68"/>
      <c r="P9" s="69"/>
      <c r="Q9" s="70"/>
      <c r="R9" s="68"/>
      <c r="S9" s="69"/>
      <c r="T9" s="70"/>
      <c r="U9" s="68"/>
      <c r="V9" s="69"/>
      <c r="W9" s="70"/>
      <c r="X9" s="68">
        <f t="shared" si="9"/>
        <v>0</v>
      </c>
      <c r="Y9" s="69">
        <f t="shared" si="10"/>
        <v>0</v>
      </c>
      <c r="Z9" s="71">
        <f t="shared" si="3"/>
        <v>0</v>
      </c>
      <c r="AA9" s="72">
        <f t="shared" si="4"/>
        <v>0</v>
      </c>
      <c r="AB9" s="70">
        <f t="shared" si="5"/>
        <v>0</v>
      </c>
      <c r="AC9" s="73"/>
      <c r="AD9" s="74">
        <f t="shared" si="6"/>
        <v>0</v>
      </c>
      <c r="AE9" s="12"/>
      <c r="AF9" s="75"/>
      <c r="AG9" s="64"/>
      <c r="AH9" s="64"/>
      <c r="AI9" s="64">
        <f t="shared" si="7"/>
        <v>0</v>
      </c>
      <c r="AJ9" s="64"/>
      <c r="AK9" s="65">
        <f t="shared" si="8"/>
        <v>0</v>
      </c>
      <c r="AL9" s="46"/>
      <c r="AM9" s="47"/>
      <c r="AN9" s="66"/>
      <c r="AO9" s="12"/>
    </row>
    <row r="10" ht="15.75" customHeight="1">
      <c r="A10" s="49">
        <v>45846.0</v>
      </c>
      <c r="B10" s="50" t="str">
        <f t="shared" si="2"/>
        <v>火</v>
      </c>
      <c r="C10" s="51"/>
      <c r="D10" s="52"/>
      <c r="E10" s="53"/>
      <c r="F10" s="54"/>
      <c r="G10" s="55"/>
      <c r="H10" s="56"/>
      <c r="I10" s="55"/>
      <c r="J10" s="55"/>
      <c r="K10" s="56"/>
      <c r="L10" s="55"/>
      <c r="M10" s="55"/>
      <c r="N10" s="57"/>
      <c r="O10" s="51"/>
      <c r="P10" s="52"/>
      <c r="Q10" s="53"/>
      <c r="R10" s="51"/>
      <c r="S10" s="52"/>
      <c r="T10" s="53"/>
      <c r="U10" s="51"/>
      <c r="V10" s="52"/>
      <c r="W10" s="53"/>
      <c r="X10" s="51">
        <f t="shared" si="9"/>
        <v>0</v>
      </c>
      <c r="Y10" s="52">
        <f t="shared" si="10"/>
        <v>0</v>
      </c>
      <c r="Z10" s="58">
        <f t="shared" si="3"/>
        <v>0</v>
      </c>
      <c r="AA10" s="59">
        <f t="shared" si="4"/>
        <v>0</v>
      </c>
      <c r="AB10" s="53">
        <f t="shared" si="5"/>
        <v>0</v>
      </c>
      <c r="AC10" s="60"/>
      <c r="AD10" s="61">
        <f t="shared" si="6"/>
        <v>0</v>
      </c>
      <c r="AE10" s="12"/>
      <c r="AF10" s="62"/>
      <c r="AG10" s="63"/>
      <c r="AH10" s="63"/>
      <c r="AI10" s="64">
        <f t="shared" si="7"/>
        <v>0</v>
      </c>
      <c r="AJ10" s="63"/>
      <c r="AK10" s="65">
        <f t="shared" si="8"/>
        <v>0</v>
      </c>
      <c r="AL10" s="46"/>
      <c r="AM10" s="76"/>
      <c r="AN10" s="66"/>
      <c r="AO10" s="12"/>
    </row>
    <row r="11" ht="15.75" customHeight="1">
      <c r="A11" s="67">
        <v>45847.0</v>
      </c>
      <c r="B11" s="31" t="str">
        <f t="shared" si="2"/>
        <v>水</v>
      </c>
      <c r="C11" s="68"/>
      <c r="D11" s="69"/>
      <c r="E11" s="80"/>
      <c r="F11" s="35"/>
      <c r="G11" s="36"/>
      <c r="H11" s="37"/>
      <c r="I11" s="36"/>
      <c r="J11" s="36"/>
      <c r="K11" s="37"/>
      <c r="L11" s="36"/>
      <c r="M11" s="36"/>
      <c r="N11" s="38"/>
      <c r="O11" s="68"/>
      <c r="P11" s="69"/>
      <c r="Q11" s="80"/>
      <c r="R11" s="68"/>
      <c r="S11" s="69"/>
      <c r="T11" s="80"/>
      <c r="U11" s="68"/>
      <c r="V11" s="69"/>
      <c r="W11" s="80"/>
      <c r="X11" s="68">
        <f t="shared" si="9"/>
        <v>0</v>
      </c>
      <c r="Y11" s="69">
        <f t="shared" si="10"/>
        <v>0</v>
      </c>
      <c r="Z11" s="71">
        <f t="shared" si="3"/>
        <v>0</v>
      </c>
      <c r="AA11" s="72">
        <f t="shared" si="4"/>
        <v>0</v>
      </c>
      <c r="AB11" s="70">
        <f t="shared" si="5"/>
        <v>0</v>
      </c>
      <c r="AC11" s="73"/>
      <c r="AD11" s="74">
        <f t="shared" si="6"/>
        <v>0</v>
      </c>
      <c r="AE11" s="12"/>
      <c r="AF11" s="75"/>
      <c r="AG11" s="64"/>
      <c r="AH11" s="64"/>
      <c r="AI11" s="64">
        <f t="shared" si="7"/>
        <v>0</v>
      </c>
      <c r="AJ11" s="64"/>
      <c r="AK11" s="65">
        <f t="shared" si="8"/>
        <v>0</v>
      </c>
      <c r="AL11" s="46"/>
      <c r="AM11" s="47"/>
      <c r="AN11" s="66"/>
      <c r="AO11" s="12"/>
    </row>
    <row r="12" ht="15.75" customHeight="1">
      <c r="A12" s="49">
        <v>45848.0</v>
      </c>
      <c r="B12" s="50" t="str">
        <f t="shared" si="2"/>
        <v>木</v>
      </c>
      <c r="C12" s="51"/>
      <c r="D12" s="52"/>
      <c r="E12" s="53"/>
      <c r="F12" s="54"/>
      <c r="G12" s="55"/>
      <c r="H12" s="56"/>
      <c r="I12" s="55"/>
      <c r="J12" s="55"/>
      <c r="K12" s="56"/>
      <c r="L12" s="55"/>
      <c r="M12" s="55"/>
      <c r="N12" s="57"/>
      <c r="O12" s="51"/>
      <c r="P12" s="52"/>
      <c r="Q12" s="53"/>
      <c r="R12" s="51"/>
      <c r="S12" s="52"/>
      <c r="T12" s="53"/>
      <c r="U12" s="51"/>
      <c r="V12" s="52"/>
      <c r="W12" s="53"/>
      <c r="X12" s="51">
        <f t="shared" si="9"/>
        <v>0</v>
      </c>
      <c r="Y12" s="52">
        <f t="shared" si="10"/>
        <v>0</v>
      </c>
      <c r="Z12" s="58">
        <f t="shared" si="3"/>
        <v>0</v>
      </c>
      <c r="AA12" s="59">
        <f t="shared" si="4"/>
        <v>0</v>
      </c>
      <c r="AB12" s="53">
        <f t="shared" si="5"/>
        <v>0</v>
      </c>
      <c r="AC12" s="81"/>
      <c r="AD12" s="61">
        <f t="shared" si="6"/>
        <v>0</v>
      </c>
      <c r="AE12" s="12"/>
      <c r="AF12" s="62"/>
      <c r="AG12" s="63"/>
      <c r="AH12" s="63"/>
      <c r="AI12" s="64">
        <f t="shared" si="7"/>
        <v>0</v>
      </c>
      <c r="AJ12" s="63"/>
      <c r="AK12" s="65">
        <f t="shared" si="8"/>
        <v>0</v>
      </c>
      <c r="AL12" s="46"/>
      <c r="AM12" s="76"/>
      <c r="AN12" s="66"/>
      <c r="AO12" s="12"/>
    </row>
    <row r="13" ht="15.75" customHeight="1">
      <c r="A13" s="67">
        <v>45849.0</v>
      </c>
      <c r="B13" s="31" t="str">
        <f t="shared" si="2"/>
        <v>金</v>
      </c>
      <c r="C13" s="68"/>
      <c r="D13" s="69"/>
      <c r="E13" s="70"/>
      <c r="F13" s="35"/>
      <c r="G13" s="36"/>
      <c r="H13" s="37"/>
      <c r="I13" s="36"/>
      <c r="J13" s="36"/>
      <c r="K13" s="37"/>
      <c r="L13" s="36"/>
      <c r="M13" s="36"/>
      <c r="N13" s="38"/>
      <c r="O13" s="68"/>
      <c r="P13" s="69"/>
      <c r="Q13" s="70"/>
      <c r="R13" s="68"/>
      <c r="S13" s="69"/>
      <c r="T13" s="70"/>
      <c r="U13" s="68"/>
      <c r="V13" s="69"/>
      <c r="W13" s="70"/>
      <c r="X13" s="68">
        <f t="shared" si="9"/>
        <v>0</v>
      </c>
      <c r="Y13" s="69">
        <f t="shared" si="10"/>
        <v>0</v>
      </c>
      <c r="Z13" s="71">
        <f t="shared" si="3"/>
        <v>0</v>
      </c>
      <c r="AA13" s="72">
        <f t="shared" si="4"/>
        <v>0</v>
      </c>
      <c r="AB13" s="70">
        <f t="shared" si="5"/>
        <v>0</v>
      </c>
      <c r="AC13" s="73"/>
      <c r="AD13" s="74">
        <f t="shared" si="6"/>
        <v>0</v>
      </c>
      <c r="AE13" s="12"/>
      <c r="AF13" s="75"/>
      <c r="AG13" s="64"/>
      <c r="AH13" s="64"/>
      <c r="AI13" s="64">
        <f t="shared" si="7"/>
        <v>0</v>
      </c>
      <c r="AJ13" s="64"/>
      <c r="AK13" s="65">
        <f t="shared" si="8"/>
        <v>0</v>
      </c>
      <c r="AL13" s="46"/>
      <c r="AM13" s="47"/>
      <c r="AN13" s="66"/>
      <c r="AO13" s="12"/>
    </row>
    <row r="14" ht="15.75" customHeight="1">
      <c r="A14" s="49">
        <v>45850.0</v>
      </c>
      <c r="B14" s="50" t="str">
        <f t="shared" si="2"/>
        <v>土</v>
      </c>
      <c r="C14" s="51"/>
      <c r="D14" s="52"/>
      <c r="E14" s="53"/>
      <c r="F14" s="54"/>
      <c r="G14" s="55"/>
      <c r="H14" s="56"/>
      <c r="I14" s="55"/>
      <c r="J14" s="55"/>
      <c r="K14" s="56"/>
      <c r="L14" s="55"/>
      <c r="M14" s="55"/>
      <c r="N14" s="57"/>
      <c r="O14" s="51"/>
      <c r="P14" s="52"/>
      <c r="Q14" s="53"/>
      <c r="R14" s="51"/>
      <c r="S14" s="52"/>
      <c r="T14" s="53"/>
      <c r="U14" s="51"/>
      <c r="V14" s="52"/>
      <c r="W14" s="53"/>
      <c r="X14" s="51">
        <f t="shared" si="9"/>
        <v>0</v>
      </c>
      <c r="Y14" s="52">
        <f t="shared" si="10"/>
        <v>0</v>
      </c>
      <c r="Z14" s="58">
        <f t="shared" si="3"/>
        <v>0</v>
      </c>
      <c r="AA14" s="59">
        <f t="shared" si="4"/>
        <v>0</v>
      </c>
      <c r="AB14" s="53">
        <f t="shared" si="5"/>
        <v>0</v>
      </c>
      <c r="AC14" s="60"/>
      <c r="AD14" s="61">
        <f t="shared" si="6"/>
        <v>0</v>
      </c>
      <c r="AE14" s="12"/>
      <c r="AF14" s="62"/>
      <c r="AG14" s="63"/>
      <c r="AH14" s="63"/>
      <c r="AI14" s="64">
        <f t="shared" si="7"/>
        <v>0</v>
      </c>
      <c r="AJ14" s="63"/>
      <c r="AK14" s="65">
        <f t="shared" si="8"/>
        <v>0</v>
      </c>
      <c r="AL14" s="46"/>
      <c r="AM14" s="47"/>
      <c r="AN14" s="66"/>
      <c r="AO14" s="12"/>
    </row>
    <row r="15" ht="15.75" customHeight="1">
      <c r="A15" s="67">
        <v>45851.0</v>
      </c>
      <c r="B15" s="31" t="str">
        <f t="shared" si="2"/>
        <v>日</v>
      </c>
      <c r="C15" s="68"/>
      <c r="D15" s="69"/>
      <c r="E15" s="70"/>
      <c r="F15" s="35"/>
      <c r="G15" s="36"/>
      <c r="H15" s="37"/>
      <c r="I15" s="36"/>
      <c r="J15" s="36"/>
      <c r="K15" s="37"/>
      <c r="L15" s="36"/>
      <c r="M15" s="36"/>
      <c r="N15" s="38"/>
      <c r="O15" s="68"/>
      <c r="P15" s="69"/>
      <c r="Q15" s="70"/>
      <c r="R15" s="68"/>
      <c r="S15" s="69"/>
      <c r="T15" s="70"/>
      <c r="U15" s="68"/>
      <c r="V15" s="69"/>
      <c r="W15" s="70"/>
      <c r="X15" s="68">
        <f t="shared" si="9"/>
        <v>0</v>
      </c>
      <c r="Y15" s="69">
        <f t="shared" si="10"/>
        <v>0</v>
      </c>
      <c r="Z15" s="71">
        <f t="shared" si="3"/>
        <v>0</v>
      </c>
      <c r="AA15" s="72">
        <f t="shared" si="4"/>
        <v>0</v>
      </c>
      <c r="AB15" s="70">
        <f t="shared" si="5"/>
        <v>0</v>
      </c>
      <c r="AC15" s="73"/>
      <c r="AD15" s="74">
        <f t="shared" si="6"/>
        <v>0</v>
      </c>
      <c r="AE15" s="12"/>
      <c r="AF15" s="75"/>
      <c r="AG15" s="64"/>
      <c r="AH15" s="64"/>
      <c r="AI15" s="64">
        <f t="shared" si="7"/>
        <v>0</v>
      </c>
      <c r="AJ15" s="64"/>
      <c r="AK15" s="65">
        <f t="shared" si="8"/>
        <v>0</v>
      </c>
      <c r="AL15" s="46"/>
      <c r="AM15" s="47"/>
      <c r="AN15" s="66"/>
      <c r="AO15" s="12"/>
    </row>
    <row r="16" ht="15.75" customHeight="1">
      <c r="A16" s="49">
        <v>45852.0</v>
      </c>
      <c r="B16" s="50" t="str">
        <f t="shared" si="2"/>
        <v>月</v>
      </c>
      <c r="C16" s="51"/>
      <c r="D16" s="52"/>
      <c r="E16" s="53"/>
      <c r="F16" s="54"/>
      <c r="G16" s="55"/>
      <c r="H16" s="56"/>
      <c r="I16" s="55"/>
      <c r="J16" s="55"/>
      <c r="K16" s="56"/>
      <c r="L16" s="55"/>
      <c r="M16" s="55"/>
      <c r="N16" s="57"/>
      <c r="O16" s="51"/>
      <c r="P16" s="52"/>
      <c r="Q16" s="53"/>
      <c r="R16" s="51"/>
      <c r="S16" s="52"/>
      <c r="T16" s="53"/>
      <c r="U16" s="51"/>
      <c r="V16" s="52"/>
      <c r="W16" s="53"/>
      <c r="X16" s="51">
        <f t="shared" si="9"/>
        <v>0</v>
      </c>
      <c r="Y16" s="52">
        <f t="shared" si="10"/>
        <v>0</v>
      </c>
      <c r="Z16" s="58">
        <f t="shared" si="3"/>
        <v>0</v>
      </c>
      <c r="AA16" s="59">
        <f t="shared" si="4"/>
        <v>0</v>
      </c>
      <c r="AB16" s="53">
        <f t="shared" si="5"/>
        <v>0</v>
      </c>
      <c r="AC16" s="60"/>
      <c r="AD16" s="61">
        <f t="shared" si="6"/>
        <v>0</v>
      </c>
      <c r="AE16" s="12"/>
      <c r="AF16" s="62"/>
      <c r="AG16" s="63"/>
      <c r="AH16" s="63"/>
      <c r="AI16" s="64">
        <f t="shared" si="7"/>
        <v>0</v>
      </c>
      <c r="AJ16" s="63"/>
      <c r="AK16" s="65">
        <f t="shared" si="8"/>
        <v>0</v>
      </c>
      <c r="AL16" s="46"/>
      <c r="AM16" s="47"/>
      <c r="AN16" s="66"/>
      <c r="AO16" s="12"/>
    </row>
    <row r="17" ht="15.75" customHeight="1">
      <c r="A17" s="67">
        <v>45853.0</v>
      </c>
      <c r="B17" s="31" t="str">
        <f t="shared" si="2"/>
        <v>火</v>
      </c>
      <c r="C17" s="68"/>
      <c r="D17" s="69"/>
      <c r="E17" s="70"/>
      <c r="F17" s="35"/>
      <c r="G17" s="36"/>
      <c r="H17" s="37"/>
      <c r="I17" s="36"/>
      <c r="J17" s="36"/>
      <c r="K17" s="37"/>
      <c r="L17" s="36"/>
      <c r="M17" s="36"/>
      <c r="N17" s="38"/>
      <c r="O17" s="68"/>
      <c r="P17" s="69"/>
      <c r="Q17" s="70"/>
      <c r="R17" s="68"/>
      <c r="S17" s="69"/>
      <c r="T17" s="70"/>
      <c r="U17" s="68"/>
      <c r="V17" s="69"/>
      <c r="W17" s="70"/>
      <c r="X17" s="68">
        <f t="shared" si="9"/>
        <v>0</v>
      </c>
      <c r="Y17" s="69">
        <f t="shared" si="10"/>
        <v>0</v>
      </c>
      <c r="Z17" s="71">
        <f t="shared" si="3"/>
        <v>0</v>
      </c>
      <c r="AA17" s="72">
        <f t="shared" si="4"/>
        <v>0</v>
      </c>
      <c r="AB17" s="70">
        <f t="shared" si="5"/>
        <v>0</v>
      </c>
      <c r="AC17" s="73"/>
      <c r="AD17" s="74">
        <f t="shared" si="6"/>
        <v>0</v>
      </c>
      <c r="AE17" s="12"/>
      <c r="AF17" s="75"/>
      <c r="AG17" s="64"/>
      <c r="AH17" s="64"/>
      <c r="AI17" s="64">
        <f t="shared" si="7"/>
        <v>0</v>
      </c>
      <c r="AJ17" s="64"/>
      <c r="AK17" s="65">
        <f t="shared" si="8"/>
        <v>0</v>
      </c>
      <c r="AL17" s="46"/>
      <c r="AM17" s="47"/>
      <c r="AN17" s="66"/>
      <c r="AO17" s="12"/>
    </row>
    <row r="18" ht="15.75" customHeight="1">
      <c r="A18" s="49">
        <v>45854.0</v>
      </c>
      <c r="B18" s="50" t="str">
        <f t="shared" si="2"/>
        <v>水</v>
      </c>
      <c r="C18" s="51"/>
      <c r="D18" s="52"/>
      <c r="E18" s="53"/>
      <c r="F18" s="54"/>
      <c r="G18" s="55"/>
      <c r="H18" s="56"/>
      <c r="I18" s="55"/>
      <c r="J18" s="55"/>
      <c r="K18" s="56"/>
      <c r="L18" s="55"/>
      <c r="M18" s="55"/>
      <c r="N18" s="57"/>
      <c r="O18" s="51"/>
      <c r="P18" s="52"/>
      <c r="Q18" s="53"/>
      <c r="R18" s="51"/>
      <c r="S18" s="52"/>
      <c r="T18" s="53"/>
      <c r="U18" s="51"/>
      <c r="V18" s="52"/>
      <c r="W18" s="53"/>
      <c r="X18" s="51">
        <f t="shared" si="9"/>
        <v>0</v>
      </c>
      <c r="Y18" s="52">
        <f t="shared" si="10"/>
        <v>0</v>
      </c>
      <c r="Z18" s="58">
        <f t="shared" si="3"/>
        <v>0</v>
      </c>
      <c r="AA18" s="59">
        <f t="shared" si="4"/>
        <v>0</v>
      </c>
      <c r="AB18" s="53">
        <f t="shared" si="5"/>
        <v>0</v>
      </c>
      <c r="AC18" s="60"/>
      <c r="AD18" s="61">
        <f t="shared" si="6"/>
        <v>0</v>
      </c>
      <c r="AE18" s="12"/>
      <c r="AF18" s="62"/>
      <c r="AG18" s="63"/>
      <c r="AH18" s="63"/>
      <c r="AI18" s="64">
        <f t="shared" si="7"/>
        <v>0</v>
      </c>
      <c r="AJ18" s="63"/>
      <c r="AK18" s="65">
        <f t="shared" si="8"/>
        <v>0</v>
      </c>
      <c r="AL18" s="46"/>
      <c r="AM18" s="76"/>
      <c r="AN18" s="66"/>
      <c r="AO18" s="12"/>
    </row>
    <row r="19" ht="15.75" customHeight="1">
      <c r="A19" s="67">
        <v>45855.0</v>
      </c>
      <c r="B19" s="31" t="str">
        <f t="shared" si="2"/>
        <v>木</v>
      </c>
      <c r="C19" s="68"/>
      <c r="D19" s="69"/>
      <c r="E19" s="70"/>
      <c r="F19" s="35"/>
      <c r="G19" s="36"/>
      <c r="H19" s="37"/>
      <c r="I19" s="36"/>
      <c r="J19" s="36"/>
      <c r="K19" s="37"/>
      <c r="L19" s="36"/>
      <c r="M19" s="36"/>
      <c r="N19" s="38"/>
      <c r="O19" s="68"/>
      <c r="P19" s="69"/>
      <c r="Q19" s="70"/>
      <c r="R19" s="68"/>
      <c r="S19" s="69"/>
      <c r="T19" s="70"/>
      <c r="U19" s="68"/>
      <c r="V19" s="69"/>
      <c r="W19" s="70"/>
      <c r="X19" s="68">
        <f t="shared" si="9"/>
        <v>0</v>
      </c>
      <c r="Y19" s="69">
        <f t="shared" si="10"/>
        <v>0</v>
      </c>
      <c r="Z19" s="71">
        <f t="shared" si="3"/>
        <v>0</v>
      </c>
      <c r="AA19" s="72">
        <f t="shared" si="4"/>
        <v>0</v>
      </c>
      <c r="AB19" s="70">
        <f t="shared" si="5"/>
        <v>0</v>
      </c>
      <c r="AC19" s="73"/>
      <c r="AD19" s="74">
        <f t="shared" si="6"/>
        <v>0</v>
      </c>
      <c r="AE19" s="12"/>
      <c r="AF19" s="75"/>
      <c r="AG19" s="64"/>
      <c r="AH19" s="64"/>
      <c r="AI19" s="64">
        <f t="shared" si="7"/>
        <v>0</v>
      </c>
      <c r="AJ19" s="64"/>
      <c r="AK19" s="65">
        <f t="shared" si="8"/>
        <v>0</v>
      </c>
      <c r="AL19" s="46"/>
      <c r="AM19" s="76"/>
      <c r="AN19" s="66"/>
      <c r="AO19" s="12"/>
    </row>
    <row r="20" ht="15.75" customHeight="1">
      <c r="A20" s="49">
        <v>45856.0</v>
      </c>
      <c r="B20" s="50" t="str">
        <f t="shared" si="2"/>
        <v>金</v>
      </c>
      <c r="C20" s="51"/>
      <c r="D20" s="52"/>
      <c r="E20" s="53"/>
      <c r="F20" s="54"/>
      <c r="G20" s="55"/>
      <c r="H20" s="56"/>
      <c r="I20" s="55"/>
      <c r="J20" s="55"/>
      <c r="K20" s="56"/>
      <c r="L20" s="55"/>
      <c r="M20" s="55"/>
      <c r="N20" s="57"/>
      <c r="O20" s="51"/>
      <c r="P20" s="52"/>
      <c r="Q20" s="53"/>
      <c r="R20" s="51"/>
      <c r="S20" s="52"/>
      <c r="T20" s="53"/>
      <c r="U20" s="51"/>
      <c r="V20" s="52"/>
      <c r="W20" s="53"/>
      <c r="X20" s="51">
        <f t="shared" si="9"/>
        <v>0</v>
      </c>
      <c r="Y20" s="52">
        <f t="shared" si="10"/>
        <v>0</v>
      </c>
      <c r="Z20" s="58">
        <f t="shared" si="3"/>
        <v>0</v>
      </c>
      <c r="AA20" s="59">
        <f t="shared" si="4"/>
        <v>0</v>
      </c>
      <c r="AB20" s="53">
        <f t="shared" si="5"/>
        <v>0</v>
      </c>
      <c r="AC20" s="60"/>
      <c r="AD20" s="61">
        <f t="shared" si="6"/>
        <v>0</v>
      </c>
      <c r="AE20" s="12"/>
      <c r="AF20" s="62"/>
      <c r="AG20" s="63"/>
      <c r="AH20" s="63"/>
      <c r="AI20" s="64">
        <f t="shared" si="7"/>
        <v>0</v>
      </c>
      <c r="AJ20" s="63"/>
      <c r="AK20" s="65">
        <f t="shared" si="8"/>
        <v>0</v>
      </c>
      <c r="AL20" s="46"/>
      <c r="AM20" s="47"/>
      <c r="AN20" s="66"/>
      <c r="AO20" s="12"/>
    </row>
    <row r="21" ht="15.75" customHeight="1">
      <c r="A21" s="67">
        <v>45857.0</v>
      </c>
      <c r="B21" s="31" t="str">
        <f t="shared" si="2"/>
        <v>土</v>
      </c>
      <c r="C21" s="68"/>
      <c r="D21" s="69"/>
      <c r="E21" s="70"/>
      <c r="F21" s="35"/>
      <c r="G21" s="36"/>
      <c r="H21" s="37"/>
      <c r="I21" s="36"/>
      <c r="J21" s="36"/>
      <c r="K21" s="37"/>
      <c r="L21" s="36"/>
      <c r="M21" s="36"/>
      <c r="N21" s="38"/>
      <c r="O21" s="68"/>
      <c r="P21" s="69"/>
      <c r="Q21" s="70"/>
      <c r="R21" s="68"/>
      <c r="S21" s="69"/>
      <c r="T21" s="70"/>
      <c r="U21" s="68"/>
      <c r="V21" s="69"/>
      <c r="W21" s="70"/>
      <c r="X21" s="68">
        <f t="shared" si="9"/>
        <v>0</v>
      </c>
      <c r="Y21" s="69">
        <f t="shared" si="10"/>
        <v>0</v>
      </c>
      <c r="Z21" s="71">
        <f t="shared" si="3"/>
        <v>0</v>
      </c>
      <c r="AA21" s="72">
        <f t="shared" si="4"/>
        <v>0</v>
      </c>
      <c r="AB21" s="70">
        <f t="shared" si="5"/>
        <v>0</v>
      </c>
      <c r="AC21" s="73"/>
      <c r="AD21" s="74">
        <f t="shared" si="6"/>
        <v>0</v>
      </c>
      <c r="AE21" s="12"/>
      <c r="AF21" s="75"/>
      <c r="AG21" s="64"/>
      <c r="AH21" s="64"/>
      <c r="AI21" s="64">
        <f t="shared" si="7"/>
        <v>0</v>
      </c>
      <c r="AJ21" s="64"/>
      <c r="AK21" s="65">
        <f t="shared" si="8"/>
        <v>0</v>
      </c>
      <c r="AL21" s="46"/>
      <c r="AM21" s="47"/>
      <c r="AN21" s="66"/>
      <c r="AO21" s="12"/>
    </row>
    <row r="22" ht="15.75" customHeight="1">
      <c r="A22" s="49">
        <v>45858.0</v>
      </c>
      <c r="B22" s="50" t="str">
        <f t="shared" si="2"/>
        <v>日</v>
      </c>
      <c r="C22" s="51"/>
      <c r="D22" s="52"/>
      <c r="E22" s="53"/>
      <c r="F22" s="54"/>
      <c r="G22" s="55"/>
      <c r="H22" s="56"/>
      <c r="I22" s="55"/>
      <c r="J22" s="55"/>
      <c r="K22" s="56"/>
      <c r="L22" s="55"/>
      <c r="M22" s="55"/>
      <c r="N22" s="57"/>
      <c r="O22" s="51"/>
      <c r="P22" s="52"/>
      <c r="Q22" s="53"/>
      <c r="R22" s="51"/>
      <c r="S22" s="52"/>
      <c r="T22" s="53"/>
      <c r="U22" s="51"/>
      <c r="V22" s="52"/>
      <c r="W22" s="53"/>
      <c r="X22" s="51">
        <f t="shared" si="9"/>
        <v>0</v>
      </c>
      <c r="Y22" s="52">
        <f t="shared" si="10"/>
        <v>0</v>
      </c>
      <c r="Z22" s="58">
        <f t="shared" si="3"/>
        <v>0</v>
      </c>
      <c r="AA22" s="59">
        <f t="shared" si="4"/>
        <v>0</v>
      </c>
      <c r="AB22" s="53">
        <f t="shared" si="5"/>
        <v>0</v>
      </c>
      <c r="AC22" s="60"/>
      <c r="AD22" s="61">
        <f t="shared" si="6"/>
        <v>0</v>
      </c>
      <c r="AE22" s="12"/>
      <c r="AF22" s="62"/>
      <c r="AG22" s="63"/>
      <c r="AH22" s="63"/>
      <c r="AI22" s="64">
        <f t="shared" si="7"/>
        <v>0</v>
      </c>
      <c r="AJ22" s="63"/>
      <c r="AK22" s="65">
        <f t="shared" si="8"/>
        <v>0</v>
      </c>
      <c r="AL22" s="46"/>
      <c r="AM22" s="47"/>
      <c r="AN22" s="66"/>
      <c r="AO22" s="82"/>
    </row>
    <row r="23" ht="15.75" customHeight="1">
      <c r="A23" s="67">
        <v>45859.0</v>
      </c>
      <c r="B23" s="31" t="str">
        <f t="shared" si="2"/>
        <v>月</v>
      </c>
      <c r="C23" s="68"/>
      <c r="D23" s="69"/>
      <c r="E23" s="70"/>
      <c r="F23" s="35"/>
      <c r="G23" s="36"/>
      <c r="H23" s="37"/>
      <c r="I23" s="36"/>
      <c r="J23" s="36"/>
      <c r="K23" s="37"/>
      <c r="L23" s="36"/>
      <c r="M23" s="36"/>
      <c r="N23" s="38"/>
      <c r="O23" s="68"/>
      <c r="P23" s="69"/>
      <c r="Q23" s="70"/>
      <c r="R23" s="68"/>
      <c r="S23" s="69"/>
      <c r="T23" s="70"/>
      <c r="U23" s="68"/>
      <c r="V23" s="69"/>
      <c r="W23" s="70"/>
      <c r="X23" s="68">
        <f t="shared" si="9"/>
        <v>0</v>
      </c>
      <c r="Y23" s="69">
        <f t="shared" si="10"/>
        <v>0</v>
      </c>
      <c r="Z23" s="71">
        <f t="shared" si="3"/>
        <v>0</v>
      </c>
      <c r="AA23" s="72">
        <f t="shared" si="4"/>
        <v>0</v>
      </c>
      <c r="AB23" s="70">
        <f t="shared" si="5"/>
        <v>0</v>
      </c>
      <c r="AC23" s="73"/>
      <c r="AD23" s="74">
        <f t="shared" si="6"/>
        <v>0</v>
      </c>
      <c r="AE23" s="12"/>
      <c r="AF23" s="75"/>
      <c r="AG23" s="64"/>
      <c r="AH23" s="64"/>
      <c r="AI23" s="64">
        <f t="shared" si="7"/>
        <v>0</v>
      </c>
      <c r="AJ23" s="64"/>
      <c r="AK23" s="65">
        <f t="shared" si="8"/>
        <v>0</v>
      </c>
      <c r="AL23" s="46"/>
      <c r="AM23" s="47"/>
      <c r="AN23" s="66"/>
      <c r="AO23" s="12"/>
    </row>
    <row r="24" ht="15.75" customHeight="1">
      <c r="A24" s="49">
        <v>45860.0</v>
      </c>
      <c r="B24" s="50" t="str">
        <f t="shared" si="2"/>
        <v>火</v>
      </c>
      <c r="C24" s="51"/>
      <c r="D24" s="52"/>
      <c r="E24" s="53"/>
      <c r="F24" s="54"/>
      <c r="G24" s="55"/>
      <c r="H24" s="56"/>
      <c r="I24" s="55"/>
      <c r="J24" s="55"/>
      <c r="K24" s="56"/>
      <c r="L24" s="55"/>
      <c r="M24" s="55"/>
      <c r="N24" s="57"/>
      <c r="O24" s="51"/>
      <c r="P24" s="52"/>
      <c r="Q24" s="53"/>
      <c r="R24" s="51"/>
      <c r="S24" s="52"/>
      <c r="T24" s="53"/>
      <c r="U24" s="51"/>
      <c r="V24" s="52"/>
      <c r="W24" s="53"/>
      <c r="X24" s="51">
        <f t="shared" si="9"/>
        <v>0</v>
      </c>
      <c r="Y24" s="52">
        <f t="shared" si="10"/>
        <v>0</v>
      </c>
      <c r="Z24" s="58">
        <f t="shared" si="3"/>
        <v>0</v>
      </c>
      <c r="AA24" s="59">
        <f t="shared" si="4"/>
        <v>0</v>
      </c>
      <c r="AB24" s="53">
        <f t="shared" si="5"/>
        <v>0</v>
      </c>
      <c r="AC24" s="60"/>
      <c r="AD24" s="61">
        <f t="shared" si="6"/>
        <v>0</v>
      </c>
      <c r="AE24" s="12"/>
      <c r="AF24" s="62"/>
      <c r="AG24" s="63"/>
      <c r="AH24" s="63"/>
      <c r="AI24" s="64">
        <f t="shared" si="7"/>
        <v>0</v>
      </c>
      <c r="AJ24" s="63"/>
      <c r="AK24" s="65">
        <f t="shared" si="8"/>
        <v>0</v>
      </c>
      <c r="AL24" s="46"/>
      <c r="AM24" s="47"/>
      <c r="AN24" s="66"/>
      <c r="AO24" s="12"/>
    </row>
    <row r="25" ht="15.75" customHeight="1">
      <c r="A25" s="67">
        <v>45861.0</v>
      </c>
      <c r="B25" s="31" t="str">
        <f t="shared" si="2"/>
        <v>水</v>
      </c>
      <c r="C25" s="68"/>
      <c r="D25" s="69"/>
      <c r="E25" s="70"/>
      <c r="F25" s="35"/>
      <c r="G25" s="36"/>
      <c r="H25" s="37"/>
      <c r="I25" s="36"/>
      <c r="J25" s="36"/>
      <c r="K25" s="37"/>
      <c r="L25" s="36"/>
      <c r="M25" s="36"/>
      <c r="N25" s="38"/>
      <c r="O25" s="68"/>
      <c r="P25" s="69"/>
      <c r="Q25" s="70"/>
      <c r="R25" s="68"/>
      <c r="S25" s="69"/>
      <c r="T25" s="70"/>
      <c r="U25" s="68"/>
      <c r="V25" s="69"/>
      <c r="W25" s="70"/>
      <c r="X25" s="68">
        <f t="shared" si="9"/>
        <v>0</v>
      </c>
      <c r="Y25" s="69">
        <f t="shared" si="10"/>
        <v>0</v>
      </c>
      <c r="Z25" s="71">
        <f t="shared" si="3"/>
        <v>0</v>
      </c>
      <c r="AA25" s="72">
        <f t="shared" si="4"/>
        <v>0</v>
      </c>
      <c r="AB25" s="70">
        <f t="shared" si="5"/>
        <v>0</v>
      </c>
      <c r="AC25" s="73"/>
      <c r="AD25" s="74">
        <f t="shared" si="6"/>
        <v>0</v>
      </c>
      <c r="AE25" s="12"/>
      <c r="AF25" s="75"/>
      <c r="AG25" s="64"/>
      <c r="AH25" s="64"/>
      <c r="AI25" s="64">
        <f t="shared" si="7"/>
        <v>0</v>
      </c>
      <c r="AJ25" s="64"/>
      <c r="AK25" s="65">
        <f t="shared" si="8"/>
        <v>0</v>
      </c>
      <c r="AL25" s="46"/>
      <c r="AM25" s="47"/>
      <c r="AN25" s="66"/>
      <c r="AO25" s="12"/>
    </row>
    <row r="26" ht="15.75" customHeight="1">
      <c r="A26" s="49">
        <v>45862.0</v>
      </c>
      <c r="B26" s="50" t="str">
        <f t="shared" si="2"/>
        <v>木</v>
      </c>
      <c r="C26" s="51"/>
      <c r="D26" s="52"/>
      <c r="E26" s="53"/>
      <c r="F26" s="54"/>
      <c r="G26" s="55"/>
      <c r="H26" s="56"/>
      <c r="I26" s="55"/>
      <c r="J26" s="55"/>
      <c r="K26" s="56"/>
      <c r="L26" s="55"/>
      <c r="M26" s="55"/>
      <c r="N26" s="57"/>
      <c r="O26" s="51"/>
      <c r="P26" s="52"/>
      <c r="Q26" s="53"/>
      <c r="R26" s="51"/>
      <c r="S26" s="52"/>
      <c r="T26" s="53"/>
      <c r="U26" s="51"/>
      <c r="V26" s="52"/>
      <c r="W26" s="53"/>
      <c r="X26" s="51">
        <f t="shared" si="9"/>
        <v>0</v>
      </c>
      <c r="Y26" s="52">
        <f t="shared" si="10"/>
        <v>0</v>
      </c>
      <c r="Z26" s="58">
        <f t="shared" si="3"/>
        <v>0</v>
      </c>
      <c r="AA26" s="59">
        <f t="shared" si="4"/>
        <v>0</v>
      </c>
      <c r="AB26" s="53">
        <f t="shared" si="5"/>
        <v>0</v>
      </c>
      <c r="AC26" s="60"/>
      <c r="AD26" s="61">
        <f t="shared" si="6"/>
        <v>0</v>
      </c>
      <c r="AE26" s="12"/>
      <c r="AF26" s="62"/>
      <c r="AG26" s="63"/>
      <c r="AH26" s="63"/>
      <c r="AI26" s="64">
        <f t="shared" si="7"/>
        <v>0</v>
      </c>
      <c r="AJ26" s="63"/>
      <c r="AK26" s="65">
        <f t="shared" si="8"/>
        <v>0</v>
      </c>
      <c r="AL26" s="46"/>
      <c r="AM26" s="47"/>
      <c r="AN26" s="66"/>
      <c r="AO26" s="12"/>
    </row>
    <row r="27" ht="15.75" customHeight="1">
      <c r="A27" s="67">
        <v>45863.0</v>
      </c>
      <c r="B27" s="31" t="str">
        <f t="shared" si="2"/>
        <v>金</v>
      </c>
      <c r="C27" s="68"/>
      <c r="D27" s="69"/>
      <c r="E27" s="70"/>
      <c r="F27" s="35"/>
      <c r="G27" s="36"/>
      <c r="H27" s="37"/>
      <c r="I27" s="36"/>
      <c r="J27" s="36"/>
      <c r="K27" s="37"/>
      <c r="L27" s="36"/>
      <c r="M27" s="36"/>
      <c r="N27" s="38"/>
      <c r="O27" s="68"/>
      <c r="P27" s="69"/>
      <c r="Q27" s="70"/>
      <c r="R27" s="68"/>
      <c r="S27" s="69"/>
      <c r="T27" s="70"/>
      <c r="U27" s="68"/>
      <c r="V27" s="69"/>
      <c r="W27" s="70"/>
      <c r="X27" s="68">
        <f t="shared" si="9"/>
        <v>0</v>
      </c>
      <c r="Y27" s="69">
        <f t="shared" si="10"/>
        <v>0</v>
      </c>
      <c r="Z27" s="71">
        <f t="shared" si="3"/>
        <v>0</v>
      </c>
      <c r="AA27" s="72">
        <f t="shared" si="4"/>
        <v>0</v>
      </c>
      <c r="AB27" s="70">
        <f t="shared" si="5"/>
        <v>0</v>
      </c>
      <c r="AC27" s="73"/>
      <c r="AD27" s="74">
        <f t="shared" si="6"/>
        <v>0</v>
      </c>
      <c r="AE27" s="12"/>
      <c r="AF27" s="75"/>
      <c r="AG27" s="64"/>
      <c r="AH27" s="64"/>
      <c r="AI27" s="64">
        <f t="shared" si="7"/>
        <v>0</v>
      </c>
      <c r="AJ27" s="64"/>
      <c r="AK27" s="65">
        <f t="shared" si="8"/>
        <v>0</v>
      </c>
      <c r="AL27" s="46"/>
      <c r="AM27" s="47"/>
      <c r="AN27" s="66"/>
      <c r="AO27" s="12"/>
    </row>
    <row r="28" ht="15.75" customHeight="1">
      <c r="A28" s="49">
        <v>45864.0</v>
      </c>
      <c r="B28" s="50" t="str">
        <f t="shared" si="2"/>
        <v>土</v>
      </c>
      <c r="C28" s="51"/>
      <c r="D28" s="52"/>
      <c r="E28" s="53"/>
      <c r="F28" s="54"/>
      <c r="G28" s="55"/>
      <c r="H28" s="56"/>
      <c r="I28" s="55"/>
      <c r="J28" s="55"/>
      <c r="K28" s="56"/>
      <c r="L28" s="55"/>
      <c r="M28" s="55"/>
      <c r="N28" s="57"/>
      <c r="O28" s="51"/>
      <c r="P28" s="52"/>
      <c r="Q28" s="53"/>
      <c r="R28" s="51"/>
      <c r="S28" s="52"/>
      <c r="T28" s="53"/>
      <c r="U28" s="51"/>
      <c r="V28" s="52"/>
      <c r="W28" s="53"/>
      <c r="X28" s="51">
        <f t="shared" si="9"/>
        <v>0</v>
      </c>
      <c r="Y28" s="52">
        <f t="shared" si="10"/>
        <v>0</v>
      </c>
      <c r="Z28" s="58">
        <f t="shared" si="3"/>
        <v>0</v>
      </c>
      <c r="AA28" s="59">
        <f t="shared" si="4"/>
        <v>0</v>
      </c>
      <c r="AB28" s="53">
        <f t="shared" si="5"/>
        <v>0</v>
      </c>
      <c r="AC28" s="60"/>
      <c r="AD28" s="61">
        <f t="shared" si="6"/>
        <v>0</v>
      </c>
      <c r="AE28" s="12"/>
      <c r="AF28" s="62"/>
      <c r="AG28" s="63"/>
      <c r="AH28" s="63"/>
      <c r="AI28" s="64">
        <f t="shared" si="7"/>
        <v>0</v>
      </c>
      <c r="AJ28" s="63"/>
      <c r="AK28" s="65">
        <f t="shared" si="8"/>
        <v>0</v>
      </c>
      <c r="AL28" s="46"/>
      <c r="AM28" s="47"/>
      <c r="AN28" s="66"/>
      <c r="AO28" s="12"/>
    </row>
    <row r="29" ht="15.75" customHeight="1">
      <c r="A29" s="67">
        <v>45865.0</v>
      </c>
      <c r="B29" s="31" t="str">
        <f t="shared" si="2"/>
        <v>日</v>
      </c>
      <c r="C29" s="68"/>
      <c r="D29" s="69"/>
      <c r="E29" s="70"/>
      <c r="F29" s="35"/>
      <c r="G29" s="36"/>
      <c r="H29" s="37"/>
      <c r="I29" s="36"/>
      <c r="J29" s="36"/>
      <c r="K29" s="37"/>
      <c r="L29" s="36"/>
      <c r="M29" s="36"/>
      <c r="N29" s="38"/>
      <c r="O29" s="68"/>
      <c r="P29" s="69"/>
      <c r="Q29" s="70"/>
      <c r="R29" s="68"/>
      <c r="S29" s="69"/>
      <c r="T29" s="70"/>
      <c r="U29" s="68"/>
      <c r="V29" s="69"/>
      <c r="W29" s="70"/>
      <c r="X29" s="68">
        <f t="shared" si="9"/>
        <v>0</v>
      </c>
      <c r="Y29" s="69">
        <f t="shared" si="10"/>
        <v>0</v>
      </c>
      <c r="Z29" s="71">
        <f t="shared" si="3"/>
        <v>0</v>
      </c>
      <c r="AA29" s="72">
        <f t="shared" si="4"/>
        <v>0</v>
      </c>
      <c r="AB29" s="70">
        <f t="shared" si="5"/>
        <v>0</v>
      </c>
      <c r="AC29" s="73"/>
      <c r="AD29" s="74">
        <f t="shared" si="6"/>
        <v>0</v>
      </c>
      <c r="AE29" s="12"/>
      <c r="AF29" s="75"/>
      <c r="AG29" s="64"/>
      <c r="AH29" s="64"/>
      <c r="AI29" s="64">
        <f t="shared" si="7"/>
        <v>0</v>
      </c>
      <c r="AJ29" s="64"/>
      <c r="AK29" s="65">
        <f t="shared" si="8"/>
        <v>0</v>
      </c>
      <c r="AL29" s="46"/>
      <c r="AM29" s="47"/>
      <c r="AN29" s="66"/>
      <c r="AO29" s="12"/>
    </row>
    <row r="30" ht="15.75" customHeight="1">
      <c r="A30" s="49">
        <v>45866.0</v>
      </c>
      <c r="B30" s="50" t="str">
        <f t="shared" si="2"/>
        <v>月</v>
      </c>
      <c r="C30" s="51"/>
      <c r="D30" s="52"/>
      <c r="E30" s="53"/>
      <c r="F30" s="54"/>
      <c r="G30" s="55"/>
      <c r="H30" s="56"/>
      <c r="I30" s="55"/>
      <c r="J30" s="55"/>
      <c r="K30" s="56"/>
      <c r="L30" s="55"/>
      <c r="M30" s="55"/>
      <c r="N30" s="57"/>
      <c r="O30" s="51"/>
      <c r="P30" s="52"/>
      <c r="Q30" s="53"/>
      <c r="R30" s="51"/>
      <c r="S30" s="52"/>
      <c r="T30" s="53"/>
      <c r="U30" s="51"/>
      <c r="V30" s="52"/>
      <c r="W30" s="53"/>
      <c r="X30" s="51">
        <f t="shared" si="9"/>
        <v>0</v>
      </c>
      <c r="Y30" s="52">
        <f t="shared" si="10"/>
        <v>0</v>
      </c>
      <c r="Z30" s="58">
        <f t="shared" si="3"/>
        <v>0</v>
      </c>
      <c r="AA30" s="59">
        <f t="shared" si="4"/>
        <v>0</v>
      </c>
      <c r="AB30" s="53">
        <f t="shared" si="5"/>
        <v>0</v>
      </c>
      <c r="AC30" s="60"/>
      <c r="AD30" s="61">
        <f t="shared" si="6"/>
        <v>0</v>
      </c>
      <c r="AE30" s="12"/>
      <c r="AF30" s="62"/>
      <c r="AG30" s="63"/>
      <c r="AH30" s="63"/>
      <c r="AI30" s="64">
        <f t="shared" si="7"/>
        <v>0</v>
      </c>
      <c r="AJ30" s="63"/>
      <c r="AK30" s="65">
        <f t="shared" si="8"/>
        <v>0</v>
      </c>
      <c r="AL30" s="46"/>
      <c r="AM30" s="47"/>
      <c r="AN30" s="66"/>
      <c r="AO30" s="12"/>
    </row>
    <row r="31" ht="15.75" customHeight="1">
      <c r="A31" s="67">
        <v>45867.0</v>
      </c>
      <c r="B31" s="31" t="str">
        <f t="shared" si="2"/>
        <v>火</v>
      </c>
      <c r="C31" s="68"/>
      <c r="D31" s="69"/>
      <c r="E31" s="70"/>
      <c r="F31" s="35"/>
      <c r="G31" s="36"/>
      <c r="H31" s="37"/>
      <c r="I31" s="36"/>
      <c r="J31" s="36"/>
      <c r="K31" s="37"/>
      <c r="L31" s="36"/>
      <c r="M31" s="36"/>
      <c r="N31" s="38"/>
      <c r="O31" s="68"/>
      <c r="P31" s="69"/>
      <c r="Q31" s="70"/>
      <c r="R31" s="68"/>
      <c r="S31" s="69"/>
      <c r="T31" s="70"/>
      <c r="U31" s="68"/>
      <c r="V31" s="69"/>
      <c r="W31" s="70"/>
      <c r="X31" s="68">
        <f t="shared" si="9"/>
        <v>0</v>
      </c>
      <c r="Y31" s="69">
        <f t="shared" si="10"/>
        <v>0</v>
      </c>
      <c r="Z31" s="71">
        <f t="shared" si="3"/>
        <v>0</v>
      </c>
      <c r="AA31" s="72">
        <f t="shared" si="4"/>
        <v>0</v>
      </c>
      <c r="AB31" s="70">
        <f t="shared" si="5"/>
        <v>0</v>
      </c>
      <c r="AC31" s="73"/>
      <c r="AD31" s="74">
        <f t="shared" si="6"/>
        <v>0</v>
      </c>
      <c r="AE31" s="12"/>
      <c r="AF31" s="75"/>
      <c r="AG31" s="64"/>
      <c r="AH31" s="64"/>
      <c r="AI31" s="64">
        <f t="shared" si="7"/>
        <v>0</v>
      </c>
      <c r="AJ31" s="64"/>
      <c r="AK31" s="65">
        <f t="shared" si="8"/>
        <v>0</v>
      </c>
      <c r="AL31" s="46"/>
      <c r="AM31" s="47"/>
      <c r="AN31" s="66"/>
      <c r="AO31" s="12"/>
    </row>
    <row r="32" ht="15.75" customHeight="1">
      <c r="A32" s="49">
        <v>45868.0</v>
      </c>
      <c r="B32" s="50" t="str">
        <f t="shared" si="2"/>
        <v>水</v>
      </c>
      <c r="C32" s="51"/>
      <c r="D32" s="52"/>
      <c r="E32" s="53"/>
      <c r="F32" s="54"/>
      <c r="G32" s="55"/>
      <c r="H32" s="56"/>
      <c r="I32" s="55"/>
      <c r="J32" s="55"/>
      <c r="K32" s="56"/>
      <c r="L32" s="55"/>
      <c r="M32" s="55"/>
      <c r="N32" s="57"/>
      <c r="O32" s="51"/>
      <c r="P32" s="52"/>
      <c r="Q32" s="53"/>
      <c r="R32" s="51"/>
      <c r="S32" s="52"/>
      <c r="T32" s="53"/>
      <c r="U32" s="51"/>
      <c r="V32" s="52"/>
      <c r="W32" s="53"/>
      <c r="X32" s="51">
        <f t="shared" si="9"/>
        <v>0</v>
      </c>
      <c r="Y32" s="52">
        <f t="shared" si="10"/>
        <v>0</v>
      </c>
      <c r="Z32" s="58">
        <f t="shared" si="3"/>
        <v>0</v>
      </c>
      <c r="AA32" s="59">
        <f t="shared" si="4"/>
        <v>0</v>
      </c>
      <c r="AB32" s="53">
        <f t="shared" si="5"/>
        <v>0</v>
      </c>
      <c r="AC32" s="60"/>
      <c r="AD32" s="61">
        <f t="shared" si="6"/>
        <v>0</v>
      </c>
      <c r="AE32" s="12"/>
      <c r="AF32" s="83"/>
      <c r="AG32" s="84"/>
      <c r="AH32" s="84"/>
      <c r="AI32" s="85">
        <f t="shared" si="7"/>
        <v>0</v>
      </c>
      <c r="AJ32" s="84"/>
      <c r="AK32" s="86">
        <f t="shared" si="8"/>
        <v>0</v>
      </c>
      <c r="AL32" s="46"/>
      <c r="AM32" s="47"/>
      <c r="AN32" s="66"/>
      <c r="AO32" s="12"/>
    </row>
    <row r="33" ht="15.75" customHeight="1">
      <c r="A33" s="67">
        <v>45869.0</v>
      </c>
      <c r="B33" s="31" t="str">
        <f t="shared" si="2"/>
        <v>木</v>
      </c>
      <c r="C33" s="87"/>
      <c r="D33" s="88"/>
      <c r="E33" s="89"/>
      <c r="F33" s="90"/>
      <c r="G33" s="91"/>
      <c r="H33" s="92"/>
      <c r="I33" s="91"/>
      <c r="J33" s="91"/>
      <c r="K33" s="92"/>
      <c r="L33" s="91"/>
      <c r="M33" s="91"/>
      <c r="N33" s="93"/>
      <c r="O33" s="87"/>
      <c r="P33" s="88"/>
      <c r="Q33" s="89"/>
      <c r="R33" s="87"/>
      <c r="S33" s="88"/>
      <c r="T33" s="89"/>
      <c r="U33" s="87"/>
      <c r="V33" s="88"/>
      <c r="W33" s="89"/>
      <c r="X33" s="87">
        <f t="shared" si="9"/>
        <v>0</v>
      </c>
      <c r="Y33" s="88">
        <f t="shared" si="10"/>
        <v>0</v>
      </c>
      <c r="Z33" s="94">
        <f t="shared" si="3"/>
        <v>0</v>
      </c>
      <c r="AA33" s="95">
        <f t="shared" si="4"/>
        <v>0</v>
      </c>
      <c r="AB33" s="89">
        <f t="shared" si="5"/>
        <v>0</v>
      </c>
      <c r="AC33" s="96"/>
      <c r="AD33" s="97">
        <f t="shared" si="6"/>
        <v>0</v>
      </c>
      <c r="AE33" s="12"/>
      <c r="AF33" s="98"/>
      <c r="AG33" s="99"/>
      <c r="AH33" s="99"/>
      <c r="AI33" s="99">
        <f t="shared" si="7"/>
        <v>0</v>
      </c>
      <c r="AJ33" s="99"/>
      <c r="AK33" s="100">
        <f t="shared" si="8"/>
        <v>0</v>
      </c>
      <c r="AL33" s="46"/>
      <c r="AM33" s="47"/>
      <c r="AN33" s="66"/>
      <c r="AO33" s="12"/>
    </row>
    <row r="34" ht="15.75" customHeight="1">
      <c r="A34" s="101" t="s">
        <v>24</v>
      </c>
      <c r="B34" s="102"/>
      <c r="C34" s="103">
        <f t="shared" ref="C34:AD34" si="11">SUM(C3:C33)</f>
        <v>0</v>
      </c>
      <c r="D34" s="104">
        <f t="shared" si="11"/>
        <v>0</v>
      </c>
      <c r="E34" s="105">
        <f t="shared" si="11"/>
        <v>0</v>
      </c>
      <c r="F34" s="106">
        <f t="shared" si="11"/>
        <v>0</v>
      </c>
      <c r="G34" s="107">
        <f t="shared" si="11"/>
        <v>0</v>
      </c>
      <c r="H34" s="107">
        <f t="shared" si="11"/>
        <v>0</v>
      </c>
      <c r="I34" s="107">
        <f t="shared" si="11"/>
        <v>0</v>
      </c>
      <c r="J34" s="107">
        <f t="shared" si="11"/>
        <v>0</v>
      </c>
      <c r="K34" s="107">
        <f t="shared" si="11"/>
        <v>0</v>
      </c>
      <c r="L34" s="107">
        <f t="shared" si="11"/>
        <v>0</v>
      </c>
      <c r="M34" s="107">
        <f t="shared" si="11"/>
        <v>0</v>
      </c>
      <c r="N34" s="108">
        <f t="shared" si="11"/>
        <v>0</v>
      </c>
      <c r="O34" s="103">
        <f t="shared" si="11"/>
        <v>0</v>
      </c>
      <c r="P34" s="104">
        <f t="shared" si="11"/>
        <v>0</v>
      </c>
      <c r="Q34" s="105">
        <f t="shared" si="11"/>
        <v>0</v>
      </c>
      <c r="R34" s="103">
        <f t="shared" si="11"/>
        <v>0</v>
      </c>
      <c r="S34" s="104">
        <f t="shared" si="11"/>
        <v>0</v>
      </c>
      <c r="T34" s="105">
        <f t="shared" si="11"/>
        <v>0</v>
      </c>
      <c r="U34" s="103">
        <f t="shared" si="11"/>
        <v>0</v>
      </c>
      <c r="V34" s="104">
        <f t="shared" si="11"/>
        <v>0</v>
      </c>
      <c r="W34" s="105">
        <f t="shared" si="11"/>
        <v>0</v>
      </c>
      <c r="X34" s="103">
        <f t="shared" si="11"/>
        <v>0</v>
      </c>
      <c r="Y34" s="104">
        <f t="shared" si="11"/>
        <v>0</v>
      </c>
      <c r="Z34" s="109">
        <f t="shared" si="11"/>
        <v>0</v>
      </c>
      <c r="AA34" s="110">
        <f t="shared" si="11"/>
        <v>0</v>
      </c>
      <c r="AB34" s="111">
        <f t="shared" si="11"/>
        <v>0</v>
      </c>
      <c r="AC34" s="112">
        <f t="shared" si="11"/>
        <v>0</v>
      </c>
      <c r="AD34" s="113">
        <f t="shared" si="11"/>
        <v>0</v>
      </c>
      <c r="AE34" s="12"/>
      <c r="AF34" s="114">
        <f t="shared" ref="AF34:AL34" si="12">SUM(AF3:AF33)</f>
        <v>0</v>
      </c>
      <c r="AG34" s="115">
        <f t="shared" si="12"/>
        <v>0</v>
      </c>
      <c r="AH34" s="115">
        <f t="shared" si="12"/>
        <v>0</v>
      </c>
      <c r="AI34" s="115">
        <f t="shared" si="12"/>
        <v>0</v>
      </c>
      <c r="AJ34" s="115">
        <f t="shared" si="12"/>
        <v>0</v>
      </c>
      <c r="AK34" s="115">
        <f t="shared" si="12"/>
        <v>0</v>
      </c>
      <c r="AL34" s="116">
        <f t="shared" si="12"/>
        <v>0</v>
      </c>
      <c r="AM34" s="117"/>
      <c r="AN34" s="118"/>
      <c r="AO34" s="12"/>
    </row>
    <row r="35" ht="15.75" customHeight="1">
      <c r="A35" s="119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0"/>
      <c r="AC35" s="120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</row>
    <row r="36" ht="18.75" customHeight="1">
      <c r="A36" s="119"/>
      <c r="B36" s="12"/>
      <c r="C36" s="121" t="s">
        <v>11</v>
      </c>
      <c r="D36" s="121" t="s">
        <v>12</v>
      </c>
      <c r="E36" s="121" t="s">
        <v>13</v>
      </c>
      <c r="F36" s="12"/>
      <c r="G36" s="12"/>
      <c r="H36" s="122" t="s">
        <v>25</v>
      </c>
      <c r="I36" s="123">
        <v>1.0</v>
      </c>
      <c r="J36" s="124"/>
      <c r="K36" s="125">
        <v>2.0</v>
      </c>
      <c r="L36" s="126">
        <v>3.0</v>
      </c>
      <c r="M36" s="124"/>
      <c r="N36" s="126">
        <v>4.0</v>
      </c>
      <c r="O36" s="11"/>
      <c r="P36" s="11"/>
      <c r="Q36" s="11"/>
      <c r="R36" s="11"/>
      <c r="S36" s="11"/>
      <c r="T36" s="11"/>
      <c r="U36" s="11"/>
      <c r="V36" s="11"/>
      <c r="W36" s="11"/>
      <c r="X36" s="12"/>
      <c r="Y36" s="12"/>
      <c r="Z36" s="12"/>
      <c r="AA36" s="12"/>
      <c r="AB36" s="120"/>
      <c r="AC36" s="120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</row>
    <row r="37" ht="18.75" customHeight="1">
      <c r="A37" s="120"/>
      <c r="B37" s="12"/>
      <c r="C37" s="127"/>
      <c r="D37" s="127"/>
      <c r="E37" s="127"/>
      <c r="F37" s="12"/>
      <c r="G37" s="12"/>
      <c r="H37" s="122" t="s">
        <v>26</v>
      </c>
      <c r="I37" s="128">
        <v>0.0</v>
      </c>
      <c r="J37" s="124"/>
      <c r="K37" s="129"/>
      <c r="L37" s="128"/>
      <c r="M37" s="124"/>
      <c r="N37" s="128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0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</row>
    <row r="38" ht="18.75" customHeight="1">
      <c r="A38" s="120"/>
      <c r="B38" s="12"/>
      <c r="C38" s="127"/>
      <c r="D38" s="127"/>
      <c r="E38" s="127"/>
      <c r="F38" s="12"/>
      <c r="G38" s="12"/>
      <c r="H38" s="122" t="s">
        <v>27</v>
      </c>
      <c r="I38" s="128"/>
      <c r="J38" s="124"/>
      <c r="K38" s="129"/>
      <c r="L38" s="128"/>
      <c r="M38" s="124"/>
      <c r="N38" s="128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</row>
    <row r="39" ht="18.75" customHeight="1">
      <c r="A39" s="120"/>
      <c r="B39" s="12"/>
      <c r="C39" s="127"/>
      <c r="D39" s="127"/>
      <c r="E39" s="127"/>
      <c r="F39" s="12"/>
      <c r="G39" s="12"/>
      <c r="H39" s="122" t="s">
        <v>28</v>
      </c>
      <c r="I39" s="128"/>
      <c r="J39" s="124"/>
      <c r="K39" s="129"/>
      <c r="L39" s="128"/>
      <c r="M39" s="124"/>
      <c r="N39" s="128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</row>
    <row r="40" ht="18.75" customHeight="1">
      <c r="A40" s="120"/>
      <c r="B40" s="12"/>
      <c r="C40" s="127"/>
      <c r="D40" s="127"/>
      <c r="E40" s="127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</row>
    <row r="41" ht="15.75" customHeight="1">
      <c r="A41" s="120"/>
      <c r="B41" s="12"/>
      <c r="C41" s="127"/>
      <c r="D41" s="127"/>
      <c r="E41" s="127"/>
      <c r="F41" s="12"/>
      <c r="G41" s="12"/>
      <c r="H41" s="122" t="s">
        <v>29</v>
      </c>
      <c r="I41" s="123">
        <v>1.0</v>
      </c>
      <c r="J41" s="124"/>
      <c r="K41" s="125">
        <v>2.0</v>
      </c>
      <c r="L41" s="126">
        <v>3.0</v>
      </c>
      <c r="M41" s="124"/>
      <c r="N41" s="126">
        <v>4.0</v>
      </c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</row>
    <row r="42" ht="15.75" customHeight="1">
      <c r="A42" s="120"/>
      <c r="B42" s="12"/>
      <c r="C42" s="127"/>
      <c r="D42" s="127"/>
      <c r="E42" s="127"/>
      <c r="F42" s="12"/>
      <c r="G42" s="12"/>
      <c r="H42" s="122" t="s">
        <v>26</v>
      </c>
      <c r="I42" s="128">
        <v>0.0</v>
      </c>
      <c r="J42" s="124"/>
      <c r="K42" s="129"/>
      <c r="L42" s="128"/>
      <c r="M42" s="124"/>
      <c r="N42" s="128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</row>
    <row r="43" ht="15.75" customHeight="1">
      <c r="A43" s="120"/>
      <c r="B43" s="12"/>
      <c r="C43" s="127"/>
      <c r="D43" s="127"/>
      <c r="E43" s="127"/>
      <c r="F43" s="12"/>
      <c r="G43" s="12"/>
      <c r="H43" s="122" t="s">
        <v>27</v>
      </c>
      <c r="I43" s="128"/>
      <c r="J43" s="124"/>
      <c r="K43" s="129"/>
      <c r="L43" s="128"/>
      <c r="M43" s="124"/>
      <c r="N43" s="128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</row>
    <row r="44" ht="15.75" customHeight="1">
      <c r="A44" s="120"/>
      <c r="B44" s="12"/>
      <c r="C44" s="127"/>
      <c r="D44" s="127"/>
      <c r="E44" s="127"/>
      <c r="F44" s="12"/>
      <c r="G44" s="12"/>
      <c r="H44" s="122" t="s">
        <v>28</v>
      </c>
      <c r="I44" s="128"/>
      <c r="J44" s="124"/>
      <c r="K44" s="129"/>
      <c r="L44" s="128"/>
      <c r="M44" s="124"/>
      <c r="N44" s="128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</row>
    <row r="45" ht="15.75" customHeight="1">
      <c r="A45" s="120"/>
      <c r="B45" s="12"/>
      <c r="C45" s="127"/>
      <c r="D45" s="127"/>
      <c r="E45" s="127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</row>
    <row r="46" ht="15.75" customHeight="1">
      <c r="A46" s="120"/>
      <c r="B46" s="12"/>
      <c r="C46" s="127"/>
      <c r="D46" s="127"/>
      <c r="E46" s="127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</row>
    <row r="47" ht="15.75" customHeight="1">
      <c r="A47" s="120"/>
      <c r="B47" s="12"/>
      <c r="C47" s="130"/>
      <c r="D47" s="130"/>
      <c r="E47" s="130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</row>
    <row r="48" ht="15.75" customHeight="1">
      <c r="A48" s="120"/>
      <c r="B48" s="12"/>
      <c r="C48" s="131"/>
      <c r="D48" s="131"/>
      <c r="E48" s="131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</row>
    <row r="49" ht="15.75" customHeight="1">
      <c r="A49" s="120"/>
      <c r="B49" s="12"/>
      <c r="C49" s="131"/>
      <c r="D49" s="131"/>
      <c r="E49" s="131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8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</row>
    <row r="50" ht="15.75" customHeight="1">
      <c r="A50" s="120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</row>
    <row r="51" ht="15.75" customHeight="1">
      <c r="A51" s="120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</row>
    <row r="52" ht="15.75" customHeight="1">
      <c r="A52" s="120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</row>
    <row r="53" ht="15.75" customHeight="1">
      <c r="A53" s="120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</row>
    <row r="54" ht="15.75" customHeight="1">
      <c r="A54" s="120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</row>
    <row r="55" ht="15.75" customHeight="1">
      <c r="A55" s="120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</row>
    <row r="56" ht="15.75" customHeight="1">
      <c r="A56" s="120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</row>
    <row r="57" ht="15.75" customHeight="1">
      <c r="A57" s="120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</row>
    <row r="58" ht="15.75" customHeight="1">
      <c r="A58" s="120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</row>
    <row r="59" ht="15.75" customHeight="1">
      <c r="A59" s="120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</row>
    <row r="60" ht="15.75" customHeight="1">
      <c r="A60" s="120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</row>
    <row r="61" ht="15.75" customHeight="1">
      <c r="A61" s="120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</row>
    <row r="62" ht="15.75" customHeight="1">
      <c r="A62" s="120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8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</row>
    <row r="63" ht="15.75" customHeight="1">
      <c r="A63" s="120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</row>
    <row r="64" ht="15.75" customHeight="1">
      <c r="A64" s="120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</row>
    <row r="65" ht="15.75" customHeight="1">
      <c r="A65" s="120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</row>
    <row r="66" ht="15.75" customHeight="1">
      <c r="A66" s="120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8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</row>
    <row r="67" ht="15.75" customHeight="1">
      <c r="A67" s="120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</row>
    <row r="68" ht="15.75" customHeight="1">
      <c r="A68" s="120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</row>
    <row r="69" ht="15.75" customHeight="1">
      <c r="A69" s="120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</row>
    <row r="70" ht="15.75" customHeight="1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</row>
    <row r="71" ht="15.75" customHeight="1">
      <c r="A71" s="119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0"/>
      <c r="AC71" s="120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</row>
    <row r="72" ht="15.75" customHeight="1">
      <c r="A72" s="119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0"/>
      <c r="AC72" s="120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</row>
    <row r="73" ht="15.75" customHeight="1">
      <c r="A73" s="119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0"/>
      <c r="AC73" s="120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</row>
    <row r="74" ht="15.75" customHeight="1">
      <c r="A74" s="119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0"/>
      <c r="AC74" s="120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</row>
    <row r="75" ht="15.75" customHeight="1">
      <c r="A75" s="119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0"/>
      <c r="AC75" s="120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</row>
    <row r="76" ht="15.75" customHeight="1">
      <c r="A76" s="119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0"/>
      <c r="AC76" s="120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</row>
    <row r="77" ht="15.75" customHeight="1">
      <c r="A77" s="119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0"/>
      <c r="AC77" s="120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</row>
    <row r="78" ht="15.75" customHeight="1">
      <c r="A78" s="119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0"/>
      <c r="AC78" s="120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</row>
    <row r="79" ht="15.75" customHeight="1">
      <c r="A79" s="119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0"/>
      <c r="AC79" s="120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</row>
    <row r="80" ht="15.75" customHeight="1">
      <c r="A80" s="119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0"/>
      <c r="AC80" s="120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</row>
    <row r="81" ht="15.75" customHeight="1">
      <c r="A81" s="119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0"/>
      <c r="AC81" s="120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</row>
    <row r="82" ht="15.75" customHeight="1">
      <c r="A82" s="119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0"/>
      <c r="AC82" s="120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</row>
    <row r="83" ht="15.75" customHeight="1">
      <c r="A83" s="119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0"/>
      <c r="AC83" s="120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</row>
    <row r="84" ht="15.75" customHeight="1">
      <c r="A84" s="119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0"/>
      <c r="AC84" s="120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</row>
    <row r="85" ht="15.75" customHeight="1">
      <c r="A85" s="119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0"/>
      <c r="AC85" s="120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</row>
    <row r="86" ht="15.75" customHeight="1">
      <c r="A86" s="119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0"/>
      <c r="AC86" s="120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</row>
    <row r="87" ht="15.75" customHeight="1">
      <c r="A87" s="119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0"/>
      <c r="AC87" s="120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</row>
    <row r="88" ht="15.75" customHeight="1">
      <c r="A88" s="119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0"/>
      <c r="AC88" s="120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</row>
    <row r="89" ht="15.75" customHeight="1">
      <c r="A89" s="119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0"/>
      <c r="AC89" s="120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</row>
    <row r="90" ht="15.75" customHeight="1">
      <c r="A90" s="119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0"/>
      <c r="AC90" s="120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</row>
    <row r="91" ht="15.75" customHeight="1">
      <c r="A91" s="119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0"/>
      <c r="AC91" s="120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</row>
    <row r="92" ht="15.75" customHeight="1">
      <c r="A92" s="119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0"/>
      <c r="AC92" s="120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</row>
    <row r="93" ht="15.75" customHeight="1">
      <c r="A93" s="119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0"/>
      <c r="AC93" s="120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</row>
    <row r="94" ht="15.75" customHeight="1">
      <c r="A94" s="119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0"/>
      <c r="AC94" s="120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</row>
    <row r="95" ht="15.75" customHeight="1">
      <c r="A95" s="119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0"/>
      <c r="AC95" s="120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</row>
    <row r="96" ht="15.75" customHeight="1">
      <c r="A96" s="119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0"/>
      <c r="AC96" s="120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</row>
    <row r="97" ht="15.75" customHeight="1">
      <c r="A97" s="119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0"/>
      <c r="AC97" s="120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</row>
    <row r="98" ht="15.75" customHeight="1">
      <c r="A98" s="119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0"/>
      <c r="AC98" s="120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</row>
    <row r="99" ht="15.75" customHeight="1">
      <c r="A99" s="119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0"/>
      <c r="AC99" s="120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</row>
    <row r="100" ht="15.75" customHeight="1">
      <c r="A100" s="119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0"/>
      <c r="AC100" s="120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</row>
    <row r="101" ht="15.75" customHeight="1">
      <c r="A101" s="119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0"/>
      <c r="AC101" s="120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</row>
    <row r="102" ht="15.75" customHeight="1">
      <c r="A102" s="119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0"/>
      <c r="AC102" s="120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</row>
    <row r="103" ht="15.75" customHeight="1">
      <c r="A103" s="119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0"/>
      <c r="AC103" s="120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</row>
    <row r="104" ht="15.75" customHeight="1">
      <c r="A104" s="119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0"/>
      <c r="AC104" s="120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</row>
    <row r="105" ht="15.75" customHeight="1">
      <c r="A105" s="119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0"/>
      <c r="AC105" s="120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</row>
    <row r="106" ht="15.75" customHeight="1">
      <c r="A106" s="119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0"/>
      <c r="AC106" s="120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</row>
    <row r="107" ht="15.75" customHeight="1">
      <c r="A107" s="119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0"/>
      <c r="AC107" s="120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</row>
    <row r="108" ht="15.75" customHeight="1">
      <c r="A108" s="119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0"/>
      <c r="AC108" s="120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</row>
    <row r="109" ht="15.75" customHeight="1">
      <c r="A109" s="119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0"/>
      <c r="AC109" s="120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</row>
    <row r="110" ht="15.75" customHeight="1">
      <c r="A110" s="119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0"/>
      <c r="AC110" s="120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</row>
    <row r="111" ht="15.75" customHeight="1">
      <c r="A111" s="119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0"/>
      <c r="AC111" s="120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</row>
    <row r="112" ht="15.75" customHeight="1">
      <c r="A112" s="119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0"/>
      <c r="AC112" s="120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</row>
    <row r="113" ht="15.75" customHeight="1">
      <c r="A113" s="119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0"/>
      <c r="AC113" s="120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</row>
    <row r="114" ht="15.75" customHeight="1">
      <c r="A114" s="119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0"/>
      <c r="AC114" s="120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</row>
    <row r="115" ht="15.75" customHeight="1">
      <c r="A115" s="119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0"/>
      <c r="AC115" s="120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</row>
    <row r="116" ht="15.75" customHeight="1">
      <c r="A116" s="119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0"/>
      <c r="AC116" s="120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</row>
    <row r="117" ht="15.75" customHeight="1">
      <c r="A117" s="119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0"/>
      <c r="AC117" s="120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</row>
    <row r="118" ht="15.75" customHeight="1">
      <c r="A118" s="119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0"/>
      <c r="AC118" s="120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</row>
    <row r="119" ht="15.75" customHeight="1">
      <c r="A119" s="119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0"/>
      <c r="AC119" s="120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</row>
    <row r="120" ht="15.75" customHeight="1">
      <c r="A120" s="119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0"/>
      <c r="AC120" s="120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</row>
    <row r="121" ht="15.75" customHeight="1">
      <c r="A121" s="119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0"/>
      <c r="AC121" s="120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</row>
    <row r="122" ht="15.75" customHeight="1">
      <c r="A122" s="119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0"/>
      <c r="AC122" s="120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</row>
    <row r="123" ht="15.75" customHeight="1">
      <c r="A123" s="119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0"/>
      <c r="AC123" s="120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</row>
    <row r="124" ht="15.75" customHeight="1">
      <c r="A124" s="119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0"/>
      <c r="AC124" s="120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</row>
    <row r="125" ht="15.75" customHeight="1">
      <c r="A125" s="119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0"/>
      <c r="AC125" s="120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</row>
    <row r="126" ht="15.75" customHeight="1">
      <c r="A126" s="119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0"/>
      <c r="AC126" s="120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</row>
    <row r="127" ht="15.75" customHeight="1">
      <c r="A127" s="119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0"/>
      <c r="AC127" s="120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</row>
    <row r="128" ht="15.75" customHeight="1">
      <c r="A128" s="119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0"/>
      <c r="AC128" s="120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</row>
    <row r="129" ht="15.75" customHeight="1">
      <c r="A129" s="119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0"/>
      <c r="AC129" s="120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</row>
    <row r="130" ht="15.75" customHeight="1">
      <c r="A130" s="119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0"/>
      <c r="AC130" s="120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</row>
    <row r="131" ht="15.75" customHeight="1">
      <c r="A131" s="119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0"/>
      <c r="AC131" s="120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</row>
    <row r="132" ht="15.75" customHeight="1">
      <c r="A132" s="119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0"/>
      <c r="AC132" s="120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</row>
    <row r="133" ht="15.75" customHeight="1">
      <c r="A133" s="119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0"/>
      <c r="AC133" s="120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</row>
    <row r="134" ht="15.75" customHeight="1">
      <c r="A134" s="119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0"/>
      <c r="AC134" s="120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</row>
    <row r="135" ht="15.75" customHeight="1">
      <c r="A135" s="119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0"/>
      <c r="AC135" s="120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</row>
    <row r="136" ht="15.75" customHeight="1">
      <c r="A136" s="119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0"/>
      <c r="AC136" s="120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</row>
    <row r="137" ht="15.75" customHeight="1">
      <c r="A137" s="119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0"/>
      <c r="AC137" s="120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</row>
    <row r="138" ht="15.75" customHeight="1">
      <c r="A138" s="119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0"/>
      <c r="AC138" s="120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</row>
    <row r="139" ht="15.75" customHeight="1">
      <c r="A139" s="119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0"/>
      <c r="AC139" s="120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</row>
    <row r="140" ht="15.75" customHeight="1">
      <c r="A140" s="119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0"/>
      <c r="AC140" s="120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</row>
    <row r="141" ht="15.75" customHeight="1">
      <c r="A141" s="119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0"/>
      <c r="AC141" s="120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</row>
    <row r="142" ht="15.75" customHeight="1">
      <c r="A142" s="119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0"/>
      <c r="AC142" s="120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2"/>
    </row>
    <row r="143" ht="15.75" customHeight="1">
      <c r="A143" s="119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0"/>
      <c r="AC143" s="120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</row>
    <row r="144" ht="15.75" customHeight="1">
      <c r="A144" s="119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0"/>
      <c r="AC144" s="120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</row>
    <row r="145" ht="15.75" customHeight="1">
      <c r="A145" s="119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0"/>
      <c r="AC145" s="120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</row>
    <row r="146" ht="15.75" customHeight="1">
      <c r="A146" s="119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0"/>
      <c r="AC146" s="120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2"/>
    </row>
    <row r="147" ht="15.75" customHeight="1">
      <c r="A147" s="119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0"/>
      <c r="AC147" s="120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</row>
    <row r="148" ht="15.75" customHeight="1">
      <c r="A148" s="119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0"/>
      <c r="AC148" s="120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2"/>
    </row>
    <row r="149" ht="15.75" customHeight="1">
      <c r="A149" s="119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0"/>
      <c r="AC149" s="120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</row>
    <row r="150" ht="15.75" customHeight="1">
      <c r="A150" s="119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0"/>
      <c r="AC150" s="120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2"/>
    </row>
    <row r="151" ht="15.75" customHeight="1">
      <c r="A151" s="119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0"/>
      <c r="AC151" s="120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</row>
    <row r="152" ht="15.75" customHeight="1">
      <c r="A152" s="119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0"/>
      <c r="AC152" s="120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</row>
    <row r="153" ht="15.75" customHeight="1">
      <c r="A153" s="119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0"/>
      <c r="AC153" s="120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</row>
    <row r="154" ht="15.75" customHeight="1">
      <c r="A154" s="119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0"/>
      <c r="AC154" s="120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</row>
    <row r="155" ht="15.75" customHeight="1">
      <c r="A155" s="119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0"/>
      <c r="AC155" s="120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</row>
    <row r="156" ht="15.75" customHeight="1">
      <c r="A156" s="119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0"/>
      <c r="AC156" s="120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2"/>
    </row>
    <row r="157" ht="15.75" customHeight="1">
      <c r="A157" s="119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0"/>
      <c r="AC157" s="120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</row>
    <row r="158" ht="15.75" customHeight="1">
      <c r="A158" s="119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0"/>
      <c r="AC158" s="120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</row>
    <row r="159" ht="15.75" customHeight="1">
      <c r="A159" s="119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0"/>
      <c r="AC159" s="120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</row>
    <row r="160" ht="15.75" customHeight="1">
      <c r="A160" s="119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0"/>
      <c r="AC160" s="120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</row>
    <row r="161" ht="15.7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0"/>
      <c r="AC161" s="120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2"/>
    </row>
    <row r="162" ht="15.7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2"/>
    </row>
    <row r="163" ht="15.7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2"/>
    </row>
    <row r="164" ht="15.7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2"/>
    </row>
    <row r="165" ht="15.7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2"/>
    </row>
    <row r="166" ht="15.7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  <c r="AO166" s="12"/>
    </row>
    <row r="167" ht="15.7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2"/>
    </row>
    <row r="168" ht="15.7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  <c r="AO168" s="12"/>
    </row>
    <row r="169" ht="15.7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2"/>
    </row>
    <row r="170" ht="15.7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2"/>
    </row>
    <row r="171" ht="15.7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2"/>
    </row>
    <row r="172" ht="15.7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  <c r="AO172" s="12"/>
    </row>
    <row r="173" ht="15.7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2"/>
    </row>
    <row r="174" ht="15.7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  <c r="AO174" s="12"/>
    </row>
    <row r="175" ht="15.7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2"/>
    </row>
    <row r="176" ht="15.7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  <c r="AO176" s="12"/>
    </row>
    <row r="177" ht="15.7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2"/>
    </row>
    <row r="178" ht="15.7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  <c r="AO178" s="12"/>
    </row>
    <row r="179" ht="15.7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  <c r="AO179" s="12"/>
    </row>
    <row r="180" ht="15.7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  <c r="AO180" s="12"/>
    </row>
    <row r="181" ht="15.7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2"/>
    </row>
    <row r="182" ht="15.7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  <c r="AO182" s="12"/>
    </row>
    <row r="183" ht="15.7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2"/>
    </row>
    <row r="184" ht="15.7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  <c r="AO184" s="12"/>
    </row>
    <row r="185" ht="15.7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2"/>
    </row>
    <row r="186" ht="15.7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2"/>
    </row>
    <row r="187" ht="15.7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2"/>
    </row>
    <row r="188" ht="15.7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2"/>
    </row>
    <row r="189" ht="15.7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2"/>
    </row>
    <row r="190" ht="15.7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2"/>
    </row>
    <row r="191" ht="15.7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2"/>
    </row>
    <row r="192" ht="15.7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2"/>
    </row>
    <row r="193" ht="15.7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2"/>
    </row>
    <row r="194" ht="15.7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  <c r="AO194" s="12"/>
    </row>
    <row r="195" ht="15.7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2"/>
    </row>
    <row r="196" ht="15.7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2"/>
    </row>
    <row r="197" ht="15.7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2"/>
    </row>
    <row r="198" ht="15.7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2"/>
    </row>
    <row r="199" ht="15.7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2"/>
    </row>
    <row r="200" ht="15.7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2"/>
    </row>
    <row r="201" ht="15.7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2"/>
    </row>
    <row r="202" ht="15.7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2"/>
    </row>
    <row r="203" ht="15.7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2"/>
    </row>
    <row r="204" ht="15.7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2"/>
    </row>
    <row r="205" ht="15.7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2"/>
    </row>
    <row r="206" ht="15.7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2"/>
    </row>
    <row r="207" ht="15.7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2"/>
    </row>
    <row r="208" ht="15.7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2"/>
    </row>
    <row r="209" ht="15.7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2"/>
    </row>
    <row r="210" ht="15.7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2"/>
    </row>
    <row r="211" ht="15.7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2"/>
    </row>
    <row r="212" ht="15.7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  <c r="AO212" s="12"/>
    </row>
    <row r="213" ht="15.7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2"/>
    </row>
    <row r="214" ht="15.7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2"/>
    </row>
    <row r="215" ht="15.7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2"/>
    </row>
    <row r="216" ht="15.7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2"/>
    </row>
    <row r="217" ht="15.7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2"/>
    </row>
    <row r="218" ht="15.7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2"/>
    </row>
    <row r="219" ht="15.7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2"/>
    </row>
    <row r="220" ht="15.7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2"/>
    </row>
    <row r="221" ht="15.75" customHeight="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2"/>
    </row>
    <row r="222" ht="15.75" customHeight="1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2"/>
    </row>
    <row r="223" ht="15.75" customHeight="1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2"/>
    </row>
    <row r="224" ht="15.75" customHeight="1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2"/>
    </row>
    <row r="225" ht="15.75" customHeight="1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2"/>
    </row>
    <row r="226" ht="15.75" customHeight="1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  <c r="AO226" s="12"/>
    </row>
    <row r="227" ht="15.75" customHeight="1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2"/>
    </row>
    <row r="228" ht="15.75" customHeight="1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12"/>
    </row>
    <row r="229" ht="15.75" customHeight="1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2"/>
    </row>
    <row r="230" ht="15.75" customHeight="1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2"/>
    </row>
    <row r="231" ht="15.75" customHeight="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2"/>
    </row>
    <row r="232" ht="15.75" customHeight="1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  <c r="AO232" s="12"/>
    </row>
    <row r="233" ht="15.75" customHeight="1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2"/>
    </row>
    <row r="234" ht="15.75" customHeight="1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  <c r="AO234" s="12"/>
    </row>
    <row r="235" ht="15.75" customHeight="1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12"/>
    </row>
    <row r="236" ht="15.75" customHeight="1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  <c r="AO236" s="12"/>
    </row>
    <row r="237" ht="15.75" customHeight="1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2"/>
    </row>
    <row r="238" ht="15.75" customHeight="1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  <c r="AO238" s="12"/>
    </row>
    <row r="239" ht="15.75" customHeight="1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2"/>
    </row>
    <row r="240" ht="15.75" customHeight="1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  <c r="AO240" s="12"/>
    </row>
    <row r="241" ht="15.75" customHeight="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  <c r="AO241" s="12"/>
    </row>
    <row r="242" ht="15.75" customHeight="1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  <c r="AO242" s="12"/>
    </row>
    <row r="243" ht="15.75" customHeight="1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  <c r="AO243" s="12"/>
    </row>
    <row r="244" ht="15.75" customHeight="1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12"/>
      <c r="AO244" s="12"/>
    </row>
    <row r="245" ht="15.75" customHeight="1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  <c r="AO245" s="12"/>
    </row>
    <row r="246" ht="15.75" customHeight="1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  <c r="AO246" s="12"/>
    </row>
    <row r="247" ht="15.75" customHeight="1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2"/>
    </row>
    <row r="248" ht="15.75" customHeight="1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  <c r="AO248" s="12"/>
    </row>
    <row r="249" ht="15.75" customHeight="1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  <c r="AO249" s="12"/>
    </row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8">
    <mergeCell ref="R1:T1"/>
    <mergeCell ref="U1:W1"/>
    <mergeCell ref="X1:AB1"/>
    <mergeCell ref="AC1:AC2"/>
    <mergeCell ref="AD1:AD2"/>
    <mergeCell ref="A1:A2"/>
    <mergeCell ref="B1:B2"/>
    <mergeCell ref="C1:E1"/>
    <mergeCell ref="F1:H1"/>
    <mergeCell ref="I1:K1"/>
    <mergeCell ref="L1:N1"/>
    <mergeCell ref="O1:Q1"/>
    <mergeCell ref="I36:J36"/>
    <mergeCell ref="L36:M36"/>
    <mergeCell ref="I37:J37"/>
    <mergeCell ref="L37:M37"/>
    <mergeCell ref="I38:J38"/>
    <mergeCell ref="L38:M38"/>
    <mergeCell ref="L39:M39"/>
    <mergeCell ref="L43:M43"/>
    <mergeCell ref="L44:M44"/>
    <mergeCell ref="I39:J39"/>
    <mergeCell ref="I41:J41"/>
    <mergeCell ref="L41:M41"/>
    <mergeCell ref="I42:J42"/>
    <mergeCell ref="L42:M42"/>
    <mergeCell ref="I43:J43"/>
    <mergeCell ref="I44:J44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0"/>
  <cols>
    <col customWidth="1" min="1" max="2" width="9.86"/>
    <col customWidth="1" min="3" max="3" width="7.0"/>
    <col customWidth="1" min="4" max="4" width="6.71"/>
    <col customWidth="1" min="5" max="5" width="10.86"/>
    <col customWidth="1" min="6" max="7" width="6.71"/>
    <col customWidth="1" min="8" max="8" width="10.86"/>
    <col customWidth="1" min="9" max="10" width="6.71"/>
    <col customWidth="1" min="11" max="11" width="10.86"/>
    <col customWidth="1" min="12" max="13" width="6.71"/>
    <col customWidth="1" min="14" max="14" width="10.86"/>
    <col customWidth="1" min="15" max="16" width="6.71"/>
    <col customWidth="1" min="17" max="17" width="10.86"/>
    <col customWidth="1" min="18" max="19" width="6.71"/>
    <col customWidth="1" min="20" max="20" width="10.86"/>
    <col customWidth="1" min="21" max="22" width="6.71"/>
    <col customWidth="1" min="23" max="23" width="10.86"/>
    <col customWidth="1" min="24" max="25" width="6.71"/>
    <col customWidth="1" min="26" max="26" width="10.86"/>
    <col customWidth="1" min="27" max="28" width="6.71"/>
    <col customWidth="1" min="29" max="29" width="10.86"/>
    <col customWidth="1" min="30" max="31" width="6.71"/>
    <col customWidth="1" min="32" max="55" width="10.86"/>
    <col customWidth="1" min="56" max="56" width="13.0"/>
    <col customWidth="1" min="57" max="66" width="10.86"/>
  </cols>
  <sheetData>
    <row r="1" ht="21.0" customHeight="1">
      <c r="A1" s="132">
        <f>NOW()</f>
        <v>45865.68721</v>
      </c>
      <c r="B1" s="2" t="s">
        <v>0</v>
      </c>
      <c r="C1" s="133" t="s">
        <v>30</v>
      </c>
      <c r="D1" s="134"/>
      <c r="E1" s="135">
        <v>15.0</v>
      </c>
      <c r="F1" s="133" t="s">
        <v>31</v>
      </c>
      <c r="G1" s="134"/>
      <c r="H1" s="135">
        <v>15.0</v>
      </c>
      <c r="I1" s="133" t="s">
        <v>32</v>
      </c>
      <c r="J1" s="134"/>
      <c r="K1" s="135">
        <v>13.0</v>
      </c>
      <c r="L1" s="133" t="s">
        <v>33</v>
      </c>
      <c r="M1" s="134"/>
      <c r="N1" s="135">
        <v>20.0</v>
      </c>
      <c r="O1" s="133" t="s">
        <v>34</v>
      </c>
      <c r="P1" s="134"/>
      <c r="Q1" s="135">
        <v>18.0</v>
      </c>
      <c r="R1" s="133" t="s">
        <v>35</v>
      </c>
      <c r="S1" s="134"/>
      <c r="T1" s="135">
        <v>15.0</v>
      </c>
      <c r="U1" s="133" t="s">
        <v>36</v>
      </c>
      <c r="V1" s="134"/>
      <c r="W1" s="135">
        <v>10.0</v>
      </c>
      <c r="X1" s="133" t="s">
        <v>37</v>
      </c>
      <c r="Y1" s="134"/>
      <c r="Z1" s="135">
        <v>10.0</v>
      </c>
      <c r="AA1" s="133" t="s">
        <v>38</v>
      </c>
      <c r="AB1" s="134"/>
      <c r="AC1" s="135">
        <v>10.0</v>
      </c>
      <c r="AD1" s="133" t="s">
        <v>39</v>
      </c>
      <c r="AE1" s="134"/>
      <c r="AF1" s="135">
        <v>10.0</v>
      </c>
      <c r="AG1" s="133" t="s">
        <v>40</v>
      </c>
      <c r="AH1" s="134"/>
      <c r="AI1" s="135">
        <v>13.0</v>
      </c>
      <c r="AJ1" s="133" t="s">
        <v>41</v>
      </c>
      <c r="AK1" s="134"/>
      <c r="AL1" s="135">
        <v>10.0</v>
      </c>
      <c r="AM1" s="133" t="s">
        <v>42</v>
      </c>
      <c r="AN1" s="134"/>
      <c r="AO1" s="135">
        <v>10.0</v>
      </c>
      <c r="AP1" s="133" t="s">
        <v>43</v>
      </c>
      <c r="AQ1" s="134"/>
      <c r="AR1" s="135">
        <v>10.0</v>
      </c>
      <c r="AS1" s="133" t="s">
        <v>44</v>
      </c>
      <c r="AT1" s="134"/>
      <c r="AU1" s="135">
        <v>10.0</v>
      </c>
      <c r="AV1" s="133" t="s">
        <v>45</v>
      </c>
      <c r="AW1" s="134"/>
      <c r="AX1" s="135">
        <v>10.0</v>
      </c>
      <c r="AY1" s="133" t="s">
        <v>46</v>
      </c>
      <c r="AZ1" s="134"/>
      <c r="BA1" s="135">
        <v>10.0</v>
      </c>
      <c r="BB1" s="136" t="s">
        <v>8</v>
      </c>
      <c r="BC1" s="134"/>
      <c r="BD1" s="137"/>
      <c r="BE1" s="11"/>
      <c r="BF1" s="133" t="s">
        <v>47</v>
      </c>
      <c r="BG1" s="134"/>
      <c r="BH1" s="135">
        <v>15.0</v>
      </c>
      <c r="BI1" s="133" t="s">
        <v>48</v>
      </c>
      <c r="BJ1" s="134"/>
      <c r="BK1" s="135">
        <v>15.0</v>
      </c>
      <c r="BL1" s="133" t="s">
        <v>49</v>
      </c>
      <c r="BM1" s="134"/>
      <c r="BN1" s="135">
        <v>10.0</v>
      </c>
    </row>
    <row r="2" ht="21.0" customHeight="1">
      <c r="A2" s="13"/>
      <c r="B2" s="14"/>
      <c r="C2" s="138" t="s">
        <v>11</v>
      </c>
      <c r="D2" s="139" t="s">
        <v>12</v>
      </c>
      <c r="E2" s="140" t="s">
        <v>13</v>
      </c>
      <c r="F2" s="138" t="s">
        <v>11</v>
      </c>
      <c r="G2" s="139" t="s">
        <v>12</v>
      </c>
      <c r="H2" s="140" t="s">
        <v>13</v>
      </c>
      <c r="I2" s="138" t="s">
        <v>11</v>
      </c>
      <c r="J2" s="139" t="s">
        <v>12</v>
      </c>
      <c r="K2" s="140" t="s">
        <v>13</v>
      </c>
      <c r="L2" s="138" t="s">
        <v>11</v>
      </c>
      <c r="M2" s="139" t="s">
        <v>12</v>
      </c>
      <c r="N2" s="140" t="s">
        <v>13</v>
      </c>
      <c r="O2" s="138" t="s">
        <v>11</v>
      </c>
      <c r="P2" s="139" t="s">
        <v>12</v>
      </c>
      <c r="Q2" s="140" t="s">
        <v>13</v>
      </c>
      <c r="R2" s="138" t="s">
        <v>11</v>
      </c>
      <c r="S2" s="139" t="s">
        <v>12</v>
      </c>
      <c r="T2" s="140" t="s">
        <v>13</v>
      </c>
      <c r="U2" s="138" t="s">
        <v>11</v>
      </c>
      <c r="V2" s="139" t="s">
        <v>12</v>
      </c>
      <c r="W2" s="140" t="s">
        <v>13</v>
      </c>
      <c r="X2" s="138" t="s">
        <v>11</v>
      </c>
      <c r="Y2" s="139" t="s">
        <v>12</v>
      </c>
      <c r="Z2" s="140" t="s">
        <v>13</v>
      </c>
      <c r="AA2" s="138" t="s">
        <v>11</v>
      </c>
      <c r="AB2" s="139" t="s">
        <v>12</v>
      </c>
      <c r="AC2" s="140" t="s">
        <v>13</v>
      </c>
      <c r="AD2" s="138" t="s">
        <v>11</v>
      </c>
      <c r="AE2" s="139" t="s">
        <v>12</v>
      </c>
      <c r="AF2" s="140" t="s">
        <v>13</v>
      </c>
      <c r="AG2" s="138" t="s">
        <v>11</v>
      </c>
      <c r="AH2" s="139" t="s">
        <v>12</v>
      </c>
      <c r="AI2" s="140" t="s">
        <v>13</v>
      </c>
      <c r="AJ2" s="138" t="s">
        <v>11</v>
      </c>
      <c r="AK2" s="139" t="s">
        <v>12</v>
      </c>
      <c r="AL2" s="140" t="s">
        <v>13</v>
      </c>
      <c r="AM2" s="138" t="s">
        <v>11</v>
      </c>
      <c r="AN2" s="139" t="s">
        <v>12</v>
      </c>
      <c r="AO2" s="140" t="s">
        <v>13</v>
      </c>
      <c r="AP2" s="138" t="s">
        <v>11</v>
      </c>
      <c r="AQ2" s="139" t="s">
        <v>12</v>
      </c>
      <c r="AR2" s="140" t="s">
        <v>13</v>
      </c>
      <c r="AS2" s="138" t="s">
        <v>11</v>
      </c>
      <c r="AT2" s="139" t="s">
        <v>12</v>
      </c>
      <c r="AU2" s="140" t="s">
        <v>13</v>
      </c>
      <c r="AV2" s="138" t="s">
        <v>11</v>
      </c>
      <c r="AW2" s="139" t="s">
        <v>12</v>
      </c>
      <c r="AX2" s="140" t="s">
        <v>13</v>
      </c>
      <c r="AY2" s="138" t="s">
        <v>11</v>
      </c>
      <c r="AZ2" s="139" t="s">
        <v>12</v>
      </c>
      <c r="BA2" s="140" t="s">
        <v>13</v>
      </c>
      <c r="BB2" s="141" t="s">
        <v>11</v>
      </c>
      <c r="BC2" s="142" t="s">
        <v>12</v>
      </c>
      <c r="BD2" s="143" t="s">
        <v>13</v>
      </c>
      <c r="BE2" s="11"/>
      <c r="BF2" s="138" t="s">
        <v>11</v>
      </c>
      <c r="BG2" s="139" t="s">
        <v>12</v>
      </c>
      <c r="BH2" s="140" t="s">
        <v>13</v>
      </c>
      <c r="BI2" s="138" t="s">
        <v>11</v>
      </c>
      <c r="BJ2" s="139" t="s">
        <v>12</v>
      </c>
      <c r="BK2" s="140" t="s">
        <v>13</v>
      </c>
      <c r="BL2" s="138" t="s">
        <v>11</v>
      </c>
      <c r="BM2" s="139" t="s">
        <v>12</v>
      </c>
      <c r="BN2" s="140" t="s">
        <v>13</v>
      </c>
    </row>
    <row r="3" ht="15.75" customHeight="1">
      <c r="A3" s="30">
        <f t="array" ref="A3:A33">IF(ROW(A2:A32)-1 &lt;= DAY(EOMONTH(DATE(YEAR(TODAY()), A1, 1), 0)),
                 DATE(YEAR(TODAY()), A1, ROW(A2:A32)-1),
                 "")</f>
        <v>1441614</v>
      </c>
      <c r="B3" s="31" t="str">
        <f t="shared" ref="B3:B33" si="1">IF(A3 = "", "", TEXT(A2, "ddd"))</f>
        <v>土</v>
      </c>
      <c r="C3" s="144"/>
      <c r="D3" s="145"/>
      <c r="E3" s="146"/>
      <c r="F3" s="144"/>
      <c r="G3" s="145"/>
      <c r="H3" s="146"/>
      <c r="I3" s="144"/>
      <c r="J3" s="145"/>
      <c r="K3" s="146"/>
      <c r="L3" s="144"/>
      <c r="M3" s="145"/>
      <c r="N3" s="146"/>
      <c r="O3" s="144"/>
      <c r="P3" s="145"/>
      <c r="Q3" s="146"/>
      <c r="R3" s="144"/>
      <c r="S3" s="145"/>
      <c r="T3" s="146"/>
      <c r="U3" s="144"/>
      <c r="V3" s="145"/>
      <c r="W3" s="146"/>
      <c r="X3" s="144"/>
      <c r="Y3" s="145"/>
      <c r="Z3" s="146"/>
      <c r="AA3" s="144"/>
      <c r="AB3" s="145"/>
      <c r="AC3" s="146"/>
      <c r="AD3" s="144"/>
      <c r="AE3" s="145"/>
      <c r="AF3" s="146"/>
      <c r="AG3" s="144"/>
      <c r="AH3" s="145"/>
      <c r="AI3" s="146"/>
      <c r="AJ3" s="144"/>
      <c r="AK3" s="145"/>
      <c r="AL3" s="146"/>
      <c r="AM3" s="144"/>
      <c r="AN3" s="145"/>
      <c r="AO3" s="146"/>
      <c r="AP3" s="144"/>
      <c r="AQ3" s="145"/>
      <c r="AR3" s="146"/>
      <c r="AS3" s="144"/>
      <c r="AT3" s="145"/>
      <c r="AU3" s="146"/>
      <c r="AV3" s="144"/>
      <c r="AW3" s="145"/>
      <c r="AX3" s="146"/>
      <c r="AY3" s="144"/>
      <c r="AZ3" s="145"/>
      <c r="BA3" s="146"/>
      <c r="BB3" s="147">
        <f t="shared" ref="BB3:BB33" si="2">SUM(C3,F3,I3,L3,O3,R3,U3,X3,AA3,AD3,AG3,AJ3,AM3, AP3,AS3,AV3,AY3)</f>
        <v>0</v>
      </c>
      <c r="BC3" s="148">
        <f t="shared" ref="BC3:BC33" si="3">SUM(D3,G3,J3,M3,P3,S3,V3,Y3,AB3,AE3,AH3, AK3, AN3,AQ3,AT3,AW3,AZ3)</f>
        <v>0</v>
      </c>
      <c r="BD3" s="149">
        <f t="shared" ref="BD3:BD33" si="4">SUM(E3,H3,K3,N3,Q3,T3,W3,Z3,AC3,AF3,AI3, AL3,AO3,AR3,AU3, AX3,BA3)</f>
        <v>0</v>
      </c>
      <c r="BE3" s="12"/>
      <c r="BF3" s="144"/>
      <c r="BG3" s="145"/>
      <c r="BH3" s="146"/>
      <c r="BI3" s="144"/>
      <c r="BJ3" s="145"/>
      <c r="BK3" s="146"/>
      <c r="BL3" s="144"/>
      <c r="BM3" s="145"/>
      <c r="BN3" s="146"/>
    </row>
    <row r="4" ht="15.75" customHeight="1">
      <c r="A4" s="49">
        <v>1441615.0</v>
      </c>
      <c r="B4" s="50" t="str">
        <f t="shared" si="1"/>
        <v>金</v>
      </c>
      <c r="C4" s="150"/>
      <c r="D4" s="52"/>
      <c r="E4" s="151"/>
      <c r="F4" s="150"/>
      <c r="G4" s="52"/>
      <c r="H4" s="151"/>
      <c r="I4" s="150"/>
      <c r="J4" s="52"/>
      <c r="K4" s="151"/>
      <c r="L4" s="150"/>
      <c r="M4" s="52"/>
      <c r="N4" s="151"/>
      <c r="O4" s="150"/>
      <c r="P4" s="52"/>
      <c r="Q4" s="151"/>
      <c r="R4" s="150"/>
      <c r="S4" s="52"/>
      <c r="T4" s="151"/>
      <c r="U4" s="150"/>
      <c r="V4" s="52"/>
      <c r="W4" s="151"/>
      <c r="X4" s="150"/>
      <c r="Y4" s="52"/>
      <c r="Z4" s="151"/>
      <c r="AA4" s="150"/>
      <c r="AB4" s="52"/>
      <c r="AC4" s="151"/>
      <c r="AD4" s="150"/>
      <c r="AE4" s="52"/>
      <c r="AF4" s="151"/>
      <c r="AG4" s="150"/>
      <c r="AH4" s="52"/>
      <c r="AI4" s="151"/>
      <c r="AJ4" s="150"/>
      <c r="AK4" s="52"/>
      <c r="AL4" s="151"/>
      <c r="AM4" s="150"/>
      <c r="AN4" s="52"/>
      <c r="AO4" s="151"/>
      <c r="AP4" s="150"/>
      <c r="AQ4" s="52"/>
      <c r="AR4" s="151"/>
      <c r="AS4" s="150"/>
      <c r="AT4" s="52"/>
      <c r="AU4" s="151"/>
      <c r="AV4" s="150"/>
      <c r="AW4" s="52"/>
      <c r="AX4" s="151"/>
      <c r="AY4" s="150"/>
      <c r="AZ4" s="52"/>
      <c r="BA4" s="151"/>
      <c r="BB4" s="152">
        <f t="shared" si="2"/>
        <v>0</v>
      </c>
      <c r="BC4" s="153">
        <f t="shared" si="3"/>
        <v>0</v>
      </c>
      <c r="BD4" s="154">
        <f t="shared" si="4"/>
        <v>0</v>
      </c>
      <c r="BE4" s="12"/>
      <c r="BF4" s="150"/>
      <c r="BG4" s="52"/>
      <c r="BH4" s="151"/>
      <c r="BI4" s="150"/>
      <c r="BJ4" s="52"/>
      <c r="BK4" s="151"/>
      <c r="BL4" s="150"/>
      <c r="BM4" s="52"/>
      <c r="BN4" s="151"/>
    </row>
    <row r="5" ht="15.75" customHeight="1">
      <c r="A5" s="67">
        <v>1441616.0</v>
      </c>
      <c r="B5" s="31" t="str">
        <f t="shared" si="1"/>
        <v>土</v>
      </c>
      <c r="C5" s="155"/>
      <c r="D5" s="69"/>
      <c r="E5" s="156"/>
      <c r="F5" s="155"/>
      <c r="G5" s="69"/>
      <c r="H5" s="156"/>
      <c r="I5" s="155"/>
      <c r="J5" s="69"/>
      <c r="K5" s="156"/>
      <c r="L5" s="155"/>
      <c r="M5" s="69"/>
      <c r="N5" s="156"/>
      <c r="O5" s="155"/>
      <c r="P5" s="69"/>
      <c r="Q5" s="156"/>
      <c r="R5" s="155"/>
      <c r="S5" s="69"/>
      <c r="T5" s="156"/>
      <c r="U5" s="155"/>
      <c r="V5" s="69"/>
      <c r="W5" s="156"/>
      <c r="X5" s="155"/>
      <c r="Y5" s="69"/>
      <c r="Z5" s="156"/>
      <c r="AA5" s="155"/>
      <c r="AB5" s="69"/>
      <c r="AC5" s="156"/>
      <c r="AD5" s="155"/>
      <c r="AE5" s="69"/>
      <c r="AF5" s="156"/>
      <c r="AG5" s="155"/>
      <c r="AH5" s="69"/>
      <c r="AI5" s="156"/>
      <c r="AJ5" s="155"/>
      <c r="AK5" s="69"/>
      <c r="AL5" s="156"/>
      <c r="AM5" s="155"/>
      <c r="AN5" s="69"/>
      <c r="AO5" s="156"/>
      <c r="AP5" s="155"/>
      <c r="AQ5" s="69"/>
      <c r="AR5" s="156"/>
      <c r="AS5" s="155"/>
      <c r="AT5" s="69"/>
      <c r="AU5" s="156"/>
      <c r="AV5" s="155"/>
      <c r="AW5" s="69"/>
      <c r="AX5" s="156"/>
      <c r="AY5" s="155"/>
      <c r="AZ5" s="69"/>
      <c r="BA5" s="156"/>
      <c r="BB5" s="147">
        <f t="shared" si="2"/>
        <v>0</v>
      </c>
      <c r="BC5" s="148">
        <f t="shared" si="3"/>
        <v>0</v>
      </c>
      <c r="BD5" s="149">
        <f t="shared" si="4"/>
        <v>0</v>
      </c>
      <c r="BE5" s="12"/>
      <c r="BF5" s="155"/>
      <c r="BG5" s="69"/>
      <c r="BH5" s="156"/>
      <c r="BI5" s="155"/>
      <c r="BJ5" s="69"/>
      <c r="BK5" s="156"/>
      <c r="BL5" s="155"/>
      <c r="BM5" s="69"/>
      <c r="BN5" s="156"/>
    </row>
    <row r="6" ht="15.75" customHeight="1">
      <c r="A6" s="49">
        <v>1441617.0</v>
      </c>
      <c r="B6" s="50" t="str">
        <f t="shared" si="1"/>
        <v>日</v>
      </c>
      <c r="C6" s="150"/>
      <c r="D6" s="52"/>
      <c r="E6" s="151"/>
      <c r="F6" s="150"/>
      <c r="G6" s="52"/>
      <c r="H6" s="151"/>
      <c r="I6" s="150"/>
      <c r="J6" s="52"/>
      <c r="K6" s="151"/>
      <c r="L6" s="150"/>
      <c r="M6" s="52"/>
      <c r="N6" s="151"/>
      <c r="O6" s="150"/>
      <c r="P6" s="52"/>
      <c r="Q6" s="151"/>
      <c r="R6" s="150"/>
      <c r="S6" s="52"/>
      <c r="T6" s="151"/>
      <c r="U6" s="150"/>
      <c r="V6" s="52"/>
      <c r="W6" s="151"/>
      <c r="X6" s="150"/>
      <c r="Y6" s="52"/>
      <c r="Z6" s="151"/>
      <c r="AA6" s="150"/>
      <c r="AB6" s="52"/>
      <c r="AC6" s="151"/>
      <c r="AD6" s="150"/>
      <c r="AE6" s="52"/>
      <c r="AF6" s="151"/>
      <c r="AG6" s="150"/>
      <c r="AH6" s="52"/>
      <c r="AI6" s="151"/>
      <c r="AJ6" s="150"/>
      <c r="AK6" s="52"/>
      <c r="AL6" s="151"/>
      <c r="AM6" s="150"/>
      <c r="AN6" s="52"/>
      <c r="AO6" s="151"/>
      <c r="AP6" s="150"/>
      <c r="AQ6" s="52"/>
      <c r="AR6" s="151"/>
      <c r="AS6" s="150"/>
      <c r="AT6" s="52"/>
      <c r="AU6" s="151"/>
      <c r="AV6" s="150"/>
      <c r="AW6" s="52"/>
      <c r="AX6" s="151"/>
      <c r="AY6" s="150"/>
      <c r="AZ6" s="52"/>
      <c r="BA6" s="151"/>
      <c r="BB6" s="152">
        <f t="shared" si="2"/>
        <v>0</v>
      </c>
      <c r="BC6" s="153">
        <f t="shared" si="3"/>
        <v>0</v>
      </c>
      <c r="BD6" s="154">
        <f t="shared" si="4"/>
        <v>0</v>
      </c>
      <c r="BE6" s="12"/>
      <c r="BF6" s="150"/>
      <c r="BG6" s="52"/>
      <c r="BH6" s="151"/>
      <c r="BI6" s="150"/>
      <c r="BJ6" s="52"/>
      <c r="BK6" s="151"/>
      <c r="BL6" s="150"/>
      <c r="BM6" s="52"/>
      <c r="BN6" s="151"/>
    </row>
    <row r="7" ht="15.75" customHeight="1">
      <c r="A7" s="67">
        <v>1441618.0</v>
      </c>
      <c r="B7" s="31" t="str">
        <f t="shared" si="1"/>
        <v>月</v>
      </c>
      <c r="C7" s="155"/>
      <c r="D7" s="69"/>
      <c r="E7" s="156"/>
      <c r="F7" s="155"/>
      <c r="G7" s="69"/>
      <c r="H7" s="156"/>
      <c r="I7" s="155"/>
      <c r="J7" s="69"/>
      <c r="K7" s="156"/>
      <c r="L7" s="155"/>
      <c r="M7" s="69"/>
      <c r="N7" s="156"/>
      <c r="O7" s="155"/>
      <c r="P7" s="69"/>
      <c r="Q7" s="156"/>
      <c r="R7" s="155"/>
      <c r="S7" s="69"/>
      <c r="T7" s="156"/>
      <c r="U7" s="155"/>
      <c r="V7" s="69"/>
      <c r="W7" s="156"/>
      <c r="X7" s="155"/>
      <c r="Y7" s="69"/>
      <c r="Z7" s="156"/>
      <c r="AA7" s="155"/>
      <c r="AB7" s="69"/>
      <c r="AC7" s="156"/>
      <c r="AD7" s="155"/>
      <c r="AE7" s="69"/>
      <c r="AF7" s="156"/>
      <c r="AG7" s="155"/>
      <c r="AH7" s="69"/>
      <c r="AI7" s="156"/>
      <c r="AJ7" s="155"/>
      <c r="AK7" s="69"/>
      <c r="AL7" s="156"/>
      <c r="AM7" s="155"/>
      <c r="AN7" s="69"/>
      <c r="AO7" s="156"/>
      <c r="AP7" s="155"/>
      <c r="AQ7" s="69"/>
      <c r="AR7" s="156"/>
      <c r="AS7" s="155"/>
      <c r="AT7" s="69"/>
      <c r="AU7" s="156"/>
      <c r="AV7" s="155"/>
      <c r="AW7" s="69"/>
      <c r="AX7" s="156"/>
      <c r="AY7" s="155"/>
      <c r="AZ7" s="69"/>
      <c r="BA7" s="156"/>
      <c r="BB7" s="147">
        <f t="shared" si="2"/>
        <v>0</v>
      </c>
      <c r="BC7" s="148">
        <f t="shared" si="3"/>
        <v>0</v>
      </c>
      <c r="BD7" s="149">
        <f t="shared" si="4"/>
        <v>0</v>
      </c>
      <c r="BE7" s="12"/>
      <c r="BF7" s="155"/>
      <c r="BG7" s="69"/>
      <c r="BH7" s="156"/>
      <c r="BI7" s="155"/>
      <c r="BJ7" s="69"/>
      <c r="BK7" s="156"/>
      <c r="BL7" s="155"/>
      <c r="BM7" s="69"/>
      <c r="BN7" s="156"/>
    </row>
    <row r="8" ht="15.75" customHeight="1">
      <c r="A8" s="49">
        <v>1441619.0</v>
      </c>
      <c r="B8" s="50" t="str">
        <f t="shared" si="1"/>
        <v>火</v>
      </c>
      <c r="C8" s="150"/>
      <c r="D8" s="52"/>
      <c r="E8" s="151"/>
      <c r="F8" s="150"/>
      <c r="G8" s="52"/>
      <c r="H8" s="151"/>
      <c r="I8" s="150"/>
      <c r="J8" s="52"/>
      <c r="K8" s="151"/>
      <c r="L8" s="150"/>
      <c r="M8" s="52"/>
      <c r="N8" s="151"/>
      <c r="O8" s="150"/>
      <c r="P8" s="52"/>
      <c r="Q8" s="151"/>
      <c r="R8" s="150"/>
      <c r="S8" s="52"/>
      <c r="T8" s="151"/>
      <c r="U8" s="150"/>
      <c r="V8" s="52"/>
      <c r="W8" s="151"/>
      <c r="X8" s="150"/>
      <c r="Y8" s="52"/>
      <c r="Z8" s="151"/>
      <c r="AA8" s="150"/>
      <c r="AB8" s="52"/>
      <c r="AC8" s="151"/>
      <c r="AD8" s="150"/>
      <c r="AE8" s="52"/>
      <c r="AF8" s="151"/>
      <c r="AG8" s="150"/>
      <c r="AH8" s="52"/>
      <c r="AI8" s="151"/>
      <c r="AJ8" s="150"/>
      <c r="AK8" s="52"/>
      <c r="AL8" s="151"/>
      <c r="AM8" s="150"/>
      <c r="AN8" s="52"/>
      <c r="AO8" s="151"/>
      <c r="AP8" s="150"/>
      <c r="AQ8" s="52"/>
      <c r="AR8" s="151"/>
      <c r="AS8" s="150"/>
      <c r="AT8" s="52"/>
      <c r="AU8" s="151"/>
      <c r="AV8" s="150"/>
      <c r="AW8" s="52"/>
      <c r="AX8" s="151"/>
      <c r="AY8" s="150"/>
      <c r="AZ8" s="52"/>
      <c r="BA8" s="151"/>
      <c r="BB8" s="152">
        <f t="shared" si="2"/>
        <v>0</v>
      </c>
      <c r="BC8" s="153">
        <f t="shared" si="3"/>
        <v>0</v>
      </c>
      <c r="BD8" s="154">
        <f t="shared" si="4"/>
        <v>0</v>
      </c>
      <c r="BE8" s="12"/>
      <c r="BF8" s="150"/>
      <c r="BG8" s="52"/>
      <c r="BH8" s="151"/>
      <c r="BI8" s="150"/>
      <c r="BJ8" s="52"/>
      <c r="BK8" s="151"/>
      <c r="BL8" s="150"/>
      <c r="BM8" s="52"/>
      <c r="BN8" s="151"/>
    </row>
    <row r="9" ht="15.75" customHeight="1">
      <c r="A9" s="67">
        <v>1441620.0</v>
      </c>
      <c r="B9" s="31" t="str">
        <f t="shared" si="1"/>
        <v>水</v>
      </c>
      <c r="C9" s="155"/>
      <c r="D9" s="69"/>
      <c r="E9" s="157"/>
      <c r="F9" s="155"/>
      <c r="G9" s="69"/>
      <c r="H9" s="156"/>
      <c r="I9" s="155"/>
      <c r="J9" s="69"/>
      <c r="K9" s="156"/>
      <c r="L9" s="155"/>
      <c r="M9" s="69"/>
      <c r="N9" s="156"/>
      <c r="O9" s="155"/>
      <c r="P9" s="69"/>
      <c r="Q9" s="156"/>
      <c r="R9" s="155"/>
      <c r="S9" s="69"/>
      <c r="T9" s="156"/>
      <c r="U9" s="155"/>
      <c r="V9" s="69"/>
      <c r="W9" s="156"/>
      <c r="X9" s="155"/>
      <c r="Y9" s="69"/>
      <c r="Z9" s="156"/>
      <c r="AA9" s="155"/>
      <c r="AB9" s="69"/>
      <c r="AC9" s="156"/>
      <c r="AD9" s="155"/>
      <c r="AE9" s="69"/>
      <c r="AF9" s="156"/>
      <c r="AG9" s="155"/>
      <c r="AH9" s="69"/>
      <c r="AI9" s="156"/>
      <c r="AJ9" s="155"/>
      <c r="AK9" s="69"/>
      <c r="AL9" s="156"/>
      <c r="AM9" s="155"/>
      <c r="AN9" s="69"/>
      <c r="AO9" s="156"/>
      <c r="AP9" s="155"/>
      <c r="AQ9" s="69"/>
      <c r="AR9" s="156"/>
      <c r="AS9" s="155"/>
      <c r="AT9" s="69"/>
      <c r="AU9" s="156"/>
      <c r="AV9" s="155"/>
      <c r="AW9" s="69"/>
      <c r="AX9" s="156"/>
      <c r="AY9" s="155"/>
      <c r="AZ9" s="69"/>
      <c r="BA9" s="156"/>
      <c r="BB9" s="147">
        <f t="shared" si="2"/>
        <v>0</v>
      </c>
      <c r="BC9" s="148">
        <f t="shared" si="3"/>
        <v>0</v>
      </c>
      <c r="BD9" s="149">
        <f t="shared" si="4"/>
        <v>0</v>
      </c>
      <c r="BE9" s="12"/>
      <c r="BF9" s="155"/>
      <c r="BG9" s="69"/>
      <c r="BH9" s="157"/>
      <c r="BI9" s="155"/>
      <c r="BJ9" s="69"/>
      <c r="BK9" s="157"/>
      <c r="BL9" s="155"/>
      <c r="BM9" s="69"/>
      <c r="BN9" s="157"/>
    </row>
    <row r="10" ht="15.75" customHeight="1">
      <c r="A10" s="49">
        <v>1441621.0</v>
      </c>
      <c r="B10" s="50" t="str">
        <f t="shared" si="1"/>
        <v>木</v>
      </c>
      <c r="C10" s="150"/>
      <c r="D10" s="52"/>
      <c r="E10" s="151"/>
      <c r="F10" s="150"/>
      <c r="G10" s="52"/>
      <c r="H10" s="151"/>
      <c r="I10" s="150"/>
      <c r="J10" s="52"/>
      <c r="K10" s="151"/>
      <c r="L10" s="150"/>
      <c r="M10" s="52"/>
      <c r="N10" s="151"/>
      <c r="O10" s="150"/>
      <c r="P10" s="52"/>
      <c r="Q10" s="151"/>
      <c r="R10" s="150"/>
      <c r="S10" s="52"/>
      <c r="T10" s="151"/>
      <c r="U10" s="150"/>
      <c r="V10" s="52"/>
      <c r="W10" s="151"/>
      <c r="X10" s="150"/>
      <c r="Y10" s="52"/>
      <c r="Z10" s="151"/>
      <c r="AA10" s="150"/>
      <c r="AB10" s="52"/>
      <c r="AC10" s="151"/>
      <c r="AD10" s="150"/>
      <c r="AE10" s="52"/>
      <c r="AF10" s="151"/>
      <c r="AG10" s="150"/>
      <c r="AH10" s="52"/>
      <c r="AI10" s="151"/>
      <c r="AJ10" s="150"/>
      <c r="AK10" s="52"/>
      <c r="AL10" s="151"/>
      <c r="AM10" s="150"/>
      <c r="AN10" s="52"/>
      <c r="AO10" s="151"/>
      <c r="AP10" s="150"/>
      <c r="AQ10" s="52"/>
      <c r="AR10" s="151"/>
      <c r="AS10" s="150"/>
      <c r="AT10" s="52"/>
      <c r="AU10" s="151"/>
      <c r="AV10" s="150"/>
      <c r="AW10" s="52"/>
      <c r="AX10" s="151"/>
      <c r="AY10" s="150"/>
      <c r="AZ10" s="52"/>
      <c r="BA10" s="151"/>
      <c r="BB10" s="152">
        <f t="shared" si="2"/>
        <v>0</v>
      </c>
      <c r="BC10" s="153">
        <f t="shared" si="3"/>
        <v>0</v>
      </c>
      <c r="BD10" s="154">
        <f t="shared" si="4"/>
        <v>0</v>
      </c>
      <c r="BE10" s="12"/>
      <c r="BF10" s="150"/>
      <c r="BG10" s="52"/>
      <c r="BH10" s="151"/>
      <c r="BI10" s="150"/>
      <c r="BJ10" s="52"/>
      <c r="BK10" s="151"/>
      <c r="BL10" s="150"/>
      <c r="BM10" s="52"/>
      <c r="BN10" s="151"/>
    </row>
    <row r="11" ht="15.75" customHeight="1">
      <c r="A11" s="67">
        <v>1441622.0</v>
      </c>
      <c r="B11" s="31" t="str">
        <f t="shared" si="1"/>
        <v>金</v>
      </c>
      <c r="C11" s="155"/>
      <c r="D11" s="69"/>
      <c r="E11" s="156"/>
      <c r="F11" s="155"/>
      <c r="G11" s="69"/>
      <c r="H11" s="156"/>
      <c r="I11" s="155"/>
      <c r="J11" s="69"/>
      <c r="K11" s="156"/>
      <c r="L11" s="155"/>
      <c r="M11" s="69"/>
      <c r="N11" s="156"/>
      <c r="O11" s="155"/>
      <c r="P11" s="69"/>
      <c r="Q11" s="156"/>
      <c r="R11" s="155"/>
      <c r="S11" s="69"/>
      <c r="T11" s="156"/>
      <c r="U11" s="155"/>
      <c r="V11" s="69"/>
      <c r="W11" s="156"/>
      <c r="X11" s="155"/>
      <c r="Y11" s="69"/>
      <c r="Z11" s="156"/>
      <c r="AA11" s="155"/>
      <c r="AB11" s="69"/>
      <c r="AC11" s="156"/>
      <c r="AD11" s="155"/>
      <c r="AE11" s="69"/>
      <c r="AF11" s="156"/>
      <c r="AG11" s="155"/>
      <c r="AH11" s="69"/>
      <c r="AI11" s="156"/>
      <c r="AJ11" s="155"/>
      <c r="AK11" s="69"/>
      <c r="AL11" s="156"/>
      <c r="AM11" s="155"/>
      <c r="AN11" s="69"/>
      <c r="AO11" s="156"/>
      <c r="AP11" s="155"/>
      <c r="AQ11" s="69"/>
      <c r="AR11" s="156"/>
      <c r="AS11" s="155"/>
      <c r="AT11" s="69"/>
      <c r="AU11" s="156"/>
      <c r="AV11" s="155"/>
      <c r="AW11" s="69"/>
      <c r="AX11" s="156"/>
      <c r="AY11" s="155"/>
      <c r="AZ11" s="69"/>
      <c r="BA11" s="156"/>
      <c r="BB11" s="147">
        <f t="shared" si="2"/>
        <v>0</v>
      </c>
      <c r="BC11" s="148">
        <f t="shared" si="3"/>
        <v>0</v>
      </c>
      <c r="BD11" s="149">
        <f t="shared" si="4"/>
        <v>0</v>
      </c>
      <c r="BE11" s="12"/>
      <c r="BF11" s="155"/>
      <c r="BG11" s="69"/>
      <c r="BH11" s="156"/>
      <c r="BI11" s="155"/>
      <c r="BJ11" s="69"/>
      <c r="BK11" s="156"/>
      <c r="BL11" s="155"/>
      <c r="BM11" s="69"/>
      <c r="BN11" s="156"/>
    </row>
    <row r="12" ht="15.75" customHeight="1">
      <c r="A12" s="49">
        <v>1441623.0</v>
      </c>
      <c r="B12" s="50" t="str">
        <f t="shared" si="1"/>
        <v>土</v>
      </c>
      <c r="C12" s="150"/>
      <c r="D12" s="52"/>
      <c r="E12" s="151"/>
      <c r="F12" s="150"/>
      <c r="G12" s="52"/>
      <c r="H12" s="151"/>
      <c r="I12" s="150"/>
      <c r="J12" s="52"/>
      <c r="K12" s="151"/>
      <c r="L12" s="150"/>
      <c r="M12" s="52"/>
      <c r="N12" s="151"/>
      <c r="O12" s="150"/>
      <c r="P12" s="52"/>
      <c r="Q12" s="151"/>
      <c r="R12" s="150"/>
      <c r="S12" s="52"/>
      <c r="T12" s="151"/>
      <c r="U12" s="150"/>
      <c r="V12" s="52"/>
      <c r="W12" s="151"/>
      <c r="X12" s="150"/>
      <c r="Y12" s="52"/>
      <c r="Z12" s="151"/>
      <c r="AA12" s="150"/>
      <c r="AB12" s="52"/>
      <c r="AC12" s="151"/>
      <c r="AD12" s="150"/>
      <c r="AE12" s="52"/>
      <c r="AF12" s="151"/>
      <c r="AG12" s="150"/>
      <c r="AH12" s="52"/>
      <c r="AI12" s="151"/>
      <c r="AJ12" s="150"/>
      <c r="AK12" s="52"/>
      <c r="AL12" s="151"/>
      <c r="AM12" s="150"/>
      <c r="AN12" s="52"/>
      <c r="AO12" s="151"/>
      <c r="AP12" s="150"/>
      <c r="AQ12" s="52"/>
      <c r="AR12" s="151"/>
      <c r="AS12" s="150"/>
      <c r="AT12" s="52"/>
      <c r="AU12" s="151"/>
      <c r="AV12" s="150"/>
      <c r="AW12" s="52"/>
      <c r="AX12" s="151"/>
      <c r="AY12" s="150"/>
      <c r="AZ12" s="52"/>
      <c r="BA12" s="151"/>
      <c r="BB12" s="152">
        <f t="shared" si="2"/>
        <v>0</v>
      </c>
      <c r="BC12" s="153">
        <f t="shared" si="3"/>
        <v>0</v>
      </c>
      <c r="BD12" s="154">
        <f t="shared" si="4"/>
        <v>0</v>
      </c>
      <c r="BE12" s="12"/>
      <c r="BF12" s="150"/>
      <c r="BG12" s="52"/>
      <c r="BH12" s="151"/>
      <c r="BI12" s="150"/>
      <c r="BJ12" s="52"/>
      <c r="BK12" s="151"/>
      <c r="BL12" s="150"/>
      <c r="BM12" s="52"/>
      <c r="BN12" s="151"/>
    </row>
    <row r="13" ht="15.75" customHeight="1">
      <c r="A13" s="67">
        <v>1441624.0</v>
      </c>
      <c r="B13" s="31" t="str">
        <f t="shared" si="1"/>
        <v>日</v>
      </c>
      <c r="C13" s="155"/>
      <c r="D13" s="69"/>
      <c r="E13" s="156"/>
      <c r="F13" s="155"/>
      <c r="G13" s="69"/>
      <c r="H13" s="156"/>
      <c r="I13" s="155"/>
      <c r="J13" s="69"/>
      <c r="K13" s="156"/>
      <c r="L13" s="155"/>
      <c r="M13" s="69"/>
      <c r="N13" s="156"/>
      <c r="O13" s="155"/>
      <c r="P13" s="69"/>
      <c r="Q13" s="156"/>
      <c r="R13" s="155"/>
      <c r="S13" s="69"/>
      <c r="T13" s="156"/>
      <c r="U13" s="155"/>
      <c r="V13" s="69"/>
      <c r="W13" s="156"/>
      <c r="X13" s="155"/>
      <c r="Y13" s="69"/>
      <c r="Z13" s="156"/>
      <c r="AA13" s="155"/>
      <c r="AB13" s="69"/>
      <c r="AC13" s="156"/>
      <c r="AD13" s="155"/>
      <c r="AE13" s="69"/>
      <c r="AF13" s="156"/>
      <c r="AG13" s="155"/>
      <c r="AH13" s="69"/>
      <c r="AI13" s="156"/>
      <c r="AJ13" s="155"/>
      <c r="AK13" s="69"/>
      <c r="AL13" s="156"/>
      <c r="AM13" s="155"/>
      <c r="AN13" s="69"/>
      <c r="AO13" s="156"/>
      <c r="AP13" s="155"/>
      <c r="AQ13" s="69"/>
      <c r="AR13" s="156"/>
      <c r="AS13" s="155"/>
      <c r="AT13" s="69"/>
      <c r="AU13" s="156"/>
      <c r="AV13" s="155"/>
      <c r="AW13" s="69"/>
      <c r="AX13" s="156"/>
      <c r="AY13" s="155"/>
      <c r="AZ13" s="69"/>
      <c r="BA13" s="156"/>
      <c r="BB13" s="147">
        <f t="shared" si="2"/>
        <v>0</v>
      </c>
      <c r="BC13" s="148">
        <f t="shared" si="3"/>
        <v>0</v>
      </c>
      <c r="BD13" s="149">
        <f t="shared" si="4"/>
        <v>0</v>
      </c>
      <c r="BE13" s="12"/>
      <c r="BF13" s="155"/>
      <c r="BG13" s="69"/>
      <c r="BH13" s="156"/>
      <c r="BI13" s="155"/>
      <c r="BJ13" s="69"/>
      <c r="BK13" s="156"/>
      <c r="BL13" s="155"/>
      <c r="BM13" s="69"/>
      <c r="BN13" s="156"/>
    </row>
    <row r="14" ht="15.75" customHeight="1">
      <c r="A14" s="49">
        <v>1441625.0</v>
      </c>
      <c r="B14" s="50" t="str">
        <f t="shared" si="1"/>
        <v>月</v>
      </c>
      <c r="C14" s="150"/>
      <c r="D14" s="52"/>
      <c r="E14" s="151"/>
      <c r="F14" s="150"/>
      <c r="G14" s="52"/>
      <c r="H14" s="151"/>
      <c r="I14" s="150"/>
      <c r="J14" s="52"/>
      <c r="K14" s="151"/>
      <c r="L14" s="150"/>
      <c r="M14" s="52"/>
      <c r="N14" s="151"/>
      <c r="O14" s="150"/>
      <c r="P14" s="52"/>
      <c r="Q14" s="151"/>
      <c r="R14" s="150"/>
      <c r="S14" s="52"/>
      <c r="T14" s="151"/>
      <c r="U14" s="150"/>
      <c r="V14" s="52"/>
      <c r="W14" s="151"/>
      <c r="X14" s="150"/>
      <c r="Y14" s="52"/>
      <c r="Z14" s="151"/>
      <c r="AA14" s="150"/>
      <c r="AB14" s="52"/>
      <c r="AC14" s="151"/>
      <c r="AD14" s="150"/>
      <c r="AE14" s="52"/>
      <c r="AF14" s="151"/>
      <c r="AG14" s="150"/>
      <c r="AH14" s="52"/>
      <c r="AI14" s="151"/>
      <c r="AJ14" s="150"/>
      <c r="AK14" s="52"/>
      <c r="AL14" s="151"/>
      <c r="AM14" s="150"/>
      <c r="AN14" s="52"/>
      <c r="AO14" s="151"/>
      <c r="AP14" s="150"/>
      <c r="AQ14" s="52"/>
      <c r="AR14" s="151"/>
      <c r="AS14" s="150"/>
      <c r="AT14" s="52"/>
      <c r="AU14" s="151"/>
      <c r="AV14" s="150"/>
      <c r="AW14" s="52"/>
      <c r="AX14" s="151"/>
      <c r="AY14" s="150"/>
      <c r="AZ14" s="52"/>
      <c r="BA14" s="151"/>
      <c r="BB14" s="152">
        <f t="shared" si="2"/>
        <v>0</v>
      </c>
      <c r="BC14" s="153">
        <f t="shared" si="3"/>
        <v>0</v>
      </c>
      <c r="BD14" s="154">
        <f t="shared" si="4"/>
        <v>0</v>
      </c>
      <c r="BE14" s="12"/>
      <c r="BF14" s="150"/>
      <c r="BG14" s="52"/>
      <c r="BH14" s="151"/>
      <c r="BI14" s="150"/>
      <c r="BJ14" s="52"/>
      <c r="BK14" s="151"/>
      <c r="BL14" s="150"/>
      <c r="BM14" s="52"/>
      <c r="BN14" s="151"/>
    </row>
    <row r="15" ht="15.75" customHeight="1">
      <c r="A15" s="67">
        <v>1441626.0</v>
      </c>
      <c r="B15" s="31" t="str">
        <f t="shared" si="1"/>
        <v>火</v>
      </c>
      <c r="C15" s="155"/>
      <c r="D15" s="69"/>
      <c r="E15" s="156"/>
      <c r="F15" s="155"/>
      <c r="G15" s="69"/>
      <c r="H15" s="156"/>
      <c r="I15" s="155"/>
      <c r="J15" s="69"/>
      <c r="K15" s="156"/>
      <c r="L15" s="155"/>
      <c r="M15" s="69"/>
      <c r="N15" s="156"/>
      <c r="O15" s="155"/>
      <c r="P15" s="69"/>
      <c r="Q15" s="156"/>
      <c r="R15" s="155"/>
      <c r="S15" s="69"/>
      <c r="T15" s="156"/>
      <c r="U15" s="155"/>
      <c r="V15" s="69"/>
      <c r="W15" s="156"/>
      <c r="X15" s="155"/>
      <c r="Y15" s="69"/>
      <c r="Z15" s="156"/>
      <c r="AA15" s="155"/>
      <c r="AB15" s="69"/>
      <c r="AC15" s="156"/>
      <c r="AD15" s="155"/>
      <c r="AE15" s="69"/>
      <c r="AF15" s="156"/>
      <c r="AG15" s="155"/>
      <c r="AH15" s="69"/>
      <c r="AI15" s="156"/>
      <c r="AJ15" s="155"/>
      <c r="AK15" s="69"/>
      <c r="AL15" s="156"/>
      <c r="AM15" s="155"/>
      <c r="AN15" s="69"/>
      <c r="AO15" s="156"/>
      <c r="AP15" s="155"/>
      <c r="AQ15" s="69"/>
      <c r="AR15" s="156"/>
      <c r="AS15" s="155"/>
      <c r="AT15" s="69"/>
      <c r="AU15" s="156"/>
      <c r="AV15" s="155"/>
      <c r="AW15" s="69"/>
      <c r="AX15" s="156"/>
      <c r="AY15" s="155"/>
      <c r="AZ15" s="69"/>
      <c r="BA15" s="156"/>
      <c r="BB15" s="147">
        <f t="shared" si="2"/>
        <v>0</v>
      </c>
      <c r="BC15" s="148">
        <f t="shared" si="3"/>
        <v>0</v>
      </c>
      <c r="BD15" s="149">
        <f t="shared" si="4"/>
        <v>0</v>
      </c>
      <c r="BE15" s="12"/>
      <c r="BF15" s="155"/>
      <c r="BG15" s="69"/>
      <c r="BH15" s="156"/>
      <c r="BI15" s="155"/>
      <c r="BJ15" s="69"/>
      <c r="BK15" s="156"/>
      <c r="BL15" s="155"/>
      <c r="BM15" s="69"/>
      <c r="BN15" s="156"/>
    </row>
    <row r="16" ht="15.75" customHeight="1">
      <c r="A16" s="49">
        <v>1441627.0</v>
      </c>
      <c r="B16" s="50" t="str">
        <f t="shared" si="1"/>
        <v>水</v>
      </c>
      <c r="C16" s="150"/>
      <c r="D16" s="52"/>
      <c r="E16" s="151"/>
      <c r="F16" s="150"/>
      <c r="G16" s="52"/>
      <c r="H16" s="151"/>
      <c r="I16" s="150"/>
      <c r="J16" s="52"/>
      <c r="K16" s="151"/>
      <c r="L16" s="150"/>
      <c r="M16" s="52"/>
      <c r="N16" s="151"/>
      <c r="O16" s="150"/>
      <c r="P16" s="52"/>
      <c r="Q16" s="151"/>
      <c r="R16" s="150"/>
      <c r="S16" s="52"/>
      <c r="T16" s="151"/>
      <c r="U16" s="150"/>
      <c r="V16" s="52"/>
      <c r="W16" s="151"/>
      <c r="X16" s="150"/>
      <c r="Y16" s="52"/>
      <c r="Z16" s="151"/>
      <c r="AA16" s="150"/>
      <c r="AB16" s="52"/>
      <c r="AC16" s="151"/>
      <c r="AD16" s="150"/>
      <c r="AE16" s="52"/>
      <c r="AF16" s="151"/>
      <c r="AG16" s="150"/>
      <c r="AH16" s="52"/>
      <c r="AI16" s="151"/>
      <c r="AJ16" s="150"/>
      <c r="AK16" s="52"/>
      <c r="AL16" s="151"/>
      <c r="AM16" s="150"/>
      <c r="AN16" s="52"/>
      <c r="AO16" s="151"/>
      <c r="AP16" s="150"/>
      <c r="AQ16" s="52"/>
      <c r="AR16" s="151"/>
      <c r="AS16" s="150"/>
      <c r="AT16" s="52"/>
      <c r="AU16" s="151"/>
      <c r="AV16" s="150"/>
      <c r="AW16" s="52"/>
      <c r="AX16" s="151"/>
      <c r="AY16" s="150"/>
      <c r="AZ16" s="52"/>
      <c r="BA16" s="151"/>
      <c r="BB16" s="152">
        <f t="shared" si="2"/>
        <v>0</v>
      </c>
      <c r="BC16" s="153">
        <f t="shared" si="3"/>
        <v>0</v>
      </c>
      <c r="BD16" s="154">
        <f t="shared" si="4"/>
        <v>0</v>
      </c>
      <c r="BE16" s="12"/>
      <c r="BF16" s="150"/>
      <c r="BG16" s="52"/>
      <c r="BH16" s="151"/>
      <c r="BI16" s="150"/>
      <c r="BJ16" s="52"/>
      <c r="BK16" s="151"/>
      <c r="BL16" s="150"/>
      <c r="BM16" s="52"/>
      <c r="BN16" s="151"/>
    </row>
    <row r="17" ht="15.75" customHeight="1">
      <c r="A17" s="67">
        <v>1441628.0</v>
      </c>
      <c r="B17" s="31" t="str">
        <f t="shared" si="1"/>
        <v>木</v>
      </c>
      <c r="C17" s="155"/>
      <c r="D17" s="69"/>
      <c r="E17" s="156"/>
      <c r="F17" s="155"/>
      <c r="G17" s="69"/>
      <c r="H17" s="156"/>
      <c r="I17" s="155"/>
      <c r="J17" s="69"/>
      <c r="K17" s="156"/>
      <c r="L17" s="155"/>
      <c r="M17" s="69"/>
      <c r="N17" s="156"/>
      <c r="O17" s="155"/>
      <c r="P17" s="69"/>
      <c r="Q17" s="156"/>
      <c r="R17" s="155"/>
      <c r="S17" s="69"/>
      <c r="T17" s="156"/>
      <c r="U17" s="155"/>
      <c r="V17" s="69"/>
      <c r="W17" s="156"/>
      <c r="X17" s="155"/>
      <c r="Y17" s="69"/>
      <c r="Z17" s="156"/>
      <c r="AA17" s="155"/>
      <c r="AB17" s="69"/>
      <c r="AC17" s="156"/>
      <c r="AD17" s="155"/>
      <c r="AE17" s="69"/>
      <c r="AF17" s="156"/>
      <c r="AG17" s="155"/>
      <c r="AH17" s="69"/>
      <c r="AI17" s="156"/>
      <c r="AJ17" s="155"/>
      <c r="AK17" s="69"/>
      <c r="AL17" s="156"/>
      <c r="AM17" s="155"/>
      <c r="AN17" s="69"/>
      <c r="AO17" s="156"/>
      <c r="AP17" s="155"/>
      <c r="AQ17" s="69"/>
      <c r="AR17" s="156"/>
      <c r="AS17" s="155"/>
      <c r="AT17" s="69"/>
      <c r="AU17" s="156"/>
      <c r="AV17" s="155"/>
      <c r="AW17" s="69"/>
      <c r="AX17" s="156"/>
      <c r="AY17" s="155"/>
      <c r="AZ17" s="69"/>
      <c r="BA17" s="156"/>
      <c r="BB17" s="147">
        <f t="shared" si="2"/>
        <v>0</v>
      </c>
      <c r="BC17" s="148">
        <f t="shared" si="3"/>
        <v>0</v>
      </c>
      <c r="BD17" s="149">
        <f t="shared" si="4"/>
        <v>0</v>
      </c>
      <c r="BE17" s="12"/>
      <c r="BF17" s="155"/>
      <c r="BG17" s="69"/>
      <c r="BH17" s="156"/>
      <c r="BI17" s="155"/>
      <c r="BJ17" s="69"/>
      <c r="BK17" s="156"/>
      <c r="BL17" s="155"/>
      <c r="BM17" s="69"/>
      <c r="BN17" s="156"/>
    </row>
    <row r="18" ht="15.75" customHeight="1">
      <c r="A18" s="49">
        <v>1441629.0</v>
      </c>
      <c r="B18" s="50" t="str">
        <f t="shared" si="1"/>
        <v>金</v>
      </c>
      <c r="C18" s="150"/>
      <c r="D18" s="52"/>
      <c r="E18" s="151"/>
      <c r="F18" s="150"/>
      <c r="G18" s="52"/>
      <c r="H18" s="151"/>
      <c r="I18" s="150"/>
      <c r="J18" s="52"/>
      <c r="K18" s="151"/>
      <c r="L18" s="150"/>
      <c r="M18" s="52"/>
      <c r="N18" s="151"/>
      <c r="O18" s="150"/>
      <c r="P18" s="52"/>
      <c r="Q18" s="151"/>
      <c r="R18" s="150"/>
      <c r="S18" s="52"/>
      <c r="T18" s="151"/>
      <c r="U18" s="150"/>
      <c r="V18" s="52"/>
      <c r="W18" s="151"/>
      <c r="X18" s="150"/>
      <c r="Y18" s="52"/>
      <c r="Z18" s="151"/>
      <c r="AA18" s="150"/>
      <c r="AB18" s="52"/>
      <c r="AC18" s="151"/>
      <c r="AD18" s="150"/>
      <c r="AE18" s="52"/>
      <c r="AF18" s="151"/>
      <c r="AG18" s="150"/>
      <c r="AH18" s="52"/>
      <c r="AI18" s="151"/>
      <c r="AJ18" s="150"/>
      <c r="AK18" s="52"/>
      <c r="AL18" s="151"/>
      <c r="AM18" s="150"/>
      <c r="AN18" s="52"/>
      <c r="AO18" s="151"/>
      <c r="AP18" s="150"/>
      <c r="AQ18" s="52"/>
      <c r="AR18" s="151"/>
      <c r="AS18" s="150"/>
      <c r="AT18" s="52"/>
      <c r="AU18" s="151"/>
      <c r="AV18" s="150"/>
      <c r="AW18" s="52"/>
      <c r="AX18" s="151"/>
      <c r="AY18" s="150"/>
      <c r="AZ18" s="52"/>
      <c r="BA18" s="151"/>
      <c r="BB18" s="152">
        <f t="shared" si="2"/>
        <v>0</v>
      </c>
      <c r="BC18" s="153">
        <f t="shared" si="3"/>
        <v>0</v>
      </c>
      <c r="BD18" s="154">
        <f t="shared" si="4"/>
        <v>0</v>
      </c>
      <c r="BE18" s="12"/>
      <c r="BF18" s="150"/>
      <c r="BG18" s="52"/>
      <c r="BH18" s="151"/>
      <c r="BI18" s="150"/>
      <c r="BJ18" s="52"/>
      <c r="BK18" s="151"/>
      <c r="BL18" s="150"/>
      <c r="BM18" s="52"/>
      <c r="BN18" s="151"/>
    </row>
    <row r="19" ht="15.75" customHeight="1">
      <c r="A19" s="67">
        <v>1441630.0</v>
      </c>
      <c r="B19" s="31" t="str">
        <f t="shared" si="1"/>
        <v>土</v>
      </c>
      <c r="C19" s="155"/>
      <c r="D19" s="69"/>
      <c r="E19" s="156"/>
      <c r="F19" s="155"/>
      <c r="G19" s="69"/>
      <c r="H19" s="156"/>
      <c r="I19" s="155"/>
      <c r="J19" s="69"/>
      <c r="K19" s="156"/>
      <c r="L19" s="155"/>
      <c r="M19" s="69"/>
      <c r="N19" s="156"/>
      <c r="O19" s="155"/>
      <c r="P19" s="69"/>
      <c r="Q19" s="156"/>
      <c r="R19" s="155"/>
      <c r="S19" s="69"/>
      <c r="T19" s="156"/>
      <c r="U19" s="155"/>
      <c r="V19" s="69"/>
      <c r="W19" s="156"/>
      <c r="X19" s="155"/>
      <c r="Y19" s="69"/>
      <c r="Z19" s="156"/>
      <c r="AA19" s="155"/>
      <c r="AB19" s="69"/>
      <c r="AC19" s="156"/>
      <c r="AD19" s="155"/>
      <c r="AE19" s="69"/>
      <c r="AF19" s="156"/>
      <c r="AG19" s="155"/>
      <c r="AH19" s="69"/>
      <c r="AI19" s="156"/>
      <c r="AJ19" s="155"/>
      <c r="AK19" s="69"/>
      <c r="AL19" s="156"/>
      <c r="AM19" s="155"/>
      <c r="AN19" s="69"/>
      <c r="AO19" s="156"/>
      <c r="AP19" s="155"/>
      <c r="AQ19" s="69"/>
      <c r="AR19" s="156"/>
      <c r="AS19" s="155"/>
      <c r="AT19" s="69"/>
      <c r="AU19" s="156"/>
      <c r="AV19" s="155"/>
      <c r="AW19" s="69"/>
      <c r="AX19" s="156"/>
      <c r="AY19" s="155"/>
      <c r="AZ19" s="69"/>
      <c r="BA19" s="156"/>
      <c r="BB19" s="147">
        <f t="shared" si="2"/>
        <v>0</v>
      </c>
      <c r="BC19" s="148">
        <f t="shared" si="3"/>
        <v>0</v>
      </c>
      <c r="BD19" s="149">
        <f t="shared" si="4"/>
        <v>0</v>
      </c>
      <c r="BE19" s="12"/>
      <c r="BF19" s="155"/>
      <c r="BG19" s="69"/>
      <c r="BH19" s="156"/>
      <c r="BI19" s="155"/>
      <c r="BJ19" s="69"/>
      <c r="BK19" s="156"/>
      <c r="BL19" s="155"/>
      <c r="BM19" s="69"/>
      <c r="BN19" s="156"/>
    </row>
    <row r="20" ht="15.75" customHeight="1">
      <c r="A20" s="49">
        <v>1441631.0</v>
      </c>
      <c r="B20" s="50" t="str">
        <f t="shared" si="1"/>
        <v>日</v>
      </c>
      <c r="C20" s="150"/>
      <c r="D20" s="52"/>
      <c r="E20" s="158"/>
      <c r="F20" s="150"/>
      <c r="G20" s="52"/>
      <c r="H20" s="158"/>
      <c r="I20" s="150"/>
      <c r="J20" s="52"/>
      <c r="K20" s="158"/>
      <c r="L20" s="150"/>
      <c r="M20" s="52"/>
      <c r="N20" s="158"/>
      <c r="O20" s="150"/>
      <c r="P20" s="52"/>
      <c r="Q20" s="158"/>
      <c r="R20" s="150"/>
      <c r="S20" s="52"/>
      <c r="T20" s="158"/>
      <c r="U20" s="150"/>
      <c r="V20" s="52"/>
      <c r="W20" s="158"/>
      <c r="X20" s="150"/>
      <c r="Y20" s="52"/>
      <c r="Z20" s="158"/>
      <c r="AA20" s="150"/>
      <c r="AB20" s="52"/>
      <c r="AC20" s="158"/>
      <c r="AD20" s="150"/>
      <c r="AE20" s="52"/>
      <c r="AF20" s="158"/>
      <c r="AG20" s="150"/>
      <c r="AH20" s="52"/>
      <c r="AI20" s="158"/>
      <c r="AJ20" s="150"/>
      <c r="AK20" s="52"/>
      <c r="AL20" s="158"/>
      <c r="AM20" s="150"/>
      <c r="AN20" s="52"/>
      <c r="AO20" s="158"/>
      <c r="AP20" s="150"/>
      <c r="AQ20" s="52"/>
      <c r="AR20" s="158"/>
      <c r="AS20" s="150"/>
      <c r="AT20" s="52"/>
      <c r="AU20" s="158"/>
      <c r="AV20" s="150"/>
      <c r="AW20" s="52"/>
      <c r="AX20" s="158"/>
      <c r="AY20" s="150"/>
      <c r="AZ20" s="52"/>
      <c r="BA20" s="158"/>
      <c r="BB20" s="152">
        <f t="shared" si="2"/>
        <v>0</v>
      </c>
      <c r="BC20" s="153">
        <f t="shared" si="3"/>
        <v>0</v>
      </c>
      <c r="BD20" s="154">
        <f t="shared" si="4"/>
        <v>0</v>
      </c>
      <c r="BE20" s="12"/>
      <c r="BF20" s="150"/>
      <c r="BG20" s="52"/>
      <c r="BH20" s="158"/>
      <c r="BI20" s="150"/>
      <c r="BJ20" s="52"/>
      <c r="BK20" s="158"/>
      <c r="BL20" s="150"/>
      <c r="BM20" s="52"/>
      <c r="BN20" s="158"/>
    </row>
    <row r="21" ht="15.75" customHeight="1">
      <c r="A21" s="67">
        <v>1441632.0</v>
      </c>
      <c r="B21" s="31" t="str">
        <f t="shared" si="1"/>
        <v>月</v>
      </c>
      <c r="C21" s="155"/>
      <c r="D21" s="69"/>
      <c r="E21" s="156"/>
      <c r="F21" s="155"/>
      <c r="G21" s="69"/>
      <c r="H21" s="156"/>
      <c r="I21" s="155"/>
      <c r="J21" s="69"/>
      <c r="K21" s="156"/>
      <c r="L21" s="155"/>
      <c r="M21" s="69"/>
      <c r="N21" s="156"/>
      <c r="O21" s="155"/>
      <c r="P21" s="69"/>
      <c r="Q21" s="156"/>
      <c r="R21" s="155"/>
      <c r="S21" s="69"/>
      <c r="T21" s="156"/>
      <c r="U21" s="155"/>
      <c r="V21" s="69"/>
      <c r="W21" s="156"/>
      <c r="X21" s="155"/>
      <c r="Y21" s="69"/>
      <c r="Z21" s="156"/>
      <c r="AA21" s="155"/>
      <c r="AB21" s="69"/>
      <c r="AC21" s="156"/>
      <c r="AD21" s="155"/>
      <c r="AE21" s="69"/>
      <c r="AF21" s="156"/>
      <c r="AG21" s="155"/>
      <c r="AH21" s="69"/>
      <c r="AI21" s="156"/>
      <c r="AJ21" s="155"/>
      <c r="AK21" s="69"/>
      <c r="AL21" s="156"/>
      <c r="AM21" s="155"/>
      <c r="AN21" s="69"/>
      <c r="AO21" s="156"/>
      <c r="AP21" s="155"/>
      <c r="AQ21" s="69"/>
      <c r="AR21" s="156"/>
      <c r="AS21" s="155"/>
      <c r="AT21" s="69"/>
      <c r="AU21" s="156"/>
      <c r="AV21" s="155"/>
      <c r="AW21" s="69"/>
      <c r="AX21" s="156"/>
      <c r="AY21" s="155"/>
      <c r="AZ21" s="69"/>
      <c r="BA21" s="156"/>
      <c r="BB21" s="147">
        <f t="shared" si="2"/>
        <v>0</v>
      </c>
      <c r="BC21" s="148">
        <f t="shared" si="3"/>
        <v>0</v>
      </c>
      <c r="BD21" s="149">
        <f t="shared" si="4"/>
        <v>0</v>
      </c>
      <c r="BE21" s="12"/>
      <c r="BF21" s="155"/>
      <c r="BG21" s="69"/>
      <c r="BH21" s="156"/>
      <c r="BI21" s="155"/>
      <c r="BJ21" s="69"/>
      <c r="BK21" s="156"/>
      <c r="BL21" s="155"/>
      <c r="BM21" s="69"/>
      <c r="BN21" s="156"/>
    </row>
    <row r="22" ht="15.75" customHeight="1">
      <c r="A22" s="49">
        <v>1441633.0</v>
      </c>
      <c r="B22" s="50" t="str">
        <f t="shared" si="1"/>
        <v>火</v>
      </c>
      <c r="C22" s="150"/>
      <c r="D22" s="52"/>
      <c r="E22" s="151"/>
      <c r="F22" s="150"/>
      <c r="G22" s="52"/>
      <c r="H22" s="151"/>
      <c r="I22" s="150"/>
      <c r="J22" s="52"/>
      <c r="K22" s="151"/>
      <c r="L22" s="150"/>
      <c r="M22" s="52"/>
      <c r="N22" s="151"/>
      <c r="O22" s="150"/>
      <c r="P22" s="52"/>
      <c r="Q22" s="151"/>
      <c r="R22" s="150"/>
      <c r="S22" s="52"/>
      <c r="T22" s="151"/>
      <c r="U22" s="150"/>
      <c r="V22" s="52"/>
      <c r="W22" s="151"/>
      <c r="X22" s="150"/>
      <c r="Y22" s="52"/>
      <c r="Z22" s="151"/>
      <c r="AA22" s="150"/>
      <c r="AB22" s="52"/>
      <c r="AC22" s="151"/>
      <c r="AD22" s="150"/>
      <c r="AE22" s="52"/>
      <c r="AF22" s="151"/>
      <c r="AG22" s="150"/>
      <c r="AH22" s="52"/>
      <c r="AI22" s="151"/>
      <c r="AJ22" s="150"/>
      <c r="AK22" s="52"/>
      <c r="AL22" s="151"/>
      <c r="AM22" s="150"/>
      <c r="AN22" s="52"/>
      <c r="AO22" s="151"/>
      <c r="AP22" s="150"/>
      <c r="AQ22" s="52"/>
      <c r="AR22" s="151"/>
      <c r="AS22" s="150"/>
      <c r="AT22" s="52"/>
      <c r="AU22" s="151"/>
      <c r="AV22" s="150"/>
      <c r="AW22" s="52"/>
      <c r="AX22" s="151"/>
      <c r="AY22" s="150"/>
      <c r="AZ22" s="52"/>
      <c r="BA22" s="151"/>
      <c r="BB22" s="152">
        <f t="shared" si="2"/>
        <v>0</v>
      </c>
      <c r="BC22" s="153">
        <f t="shared" si="3"/>
        <v>0</v>
      </c>
      <c r="BD22" s="154">
        <f t="shared" si="4"/>
        <v>0</v>
      </c>
      <c r="BE22" s="12"/>
      <c r="BF22" s="150"/>
      <c r="BG22" s="52"/>
      <c r="BH22" s="151"/>
      <c r="BI22" s="150"/>
      <c r="BJ22" s="52"/>
      <c r="BK22" s="151"/>
      <c r="BL22" s="150"/>
      <c r="BM22" s="52"/>
      <c r="BN22" s="151"/>
    </row>
    <row r="23" ht="15.75" customHeight="1">
      <c r="A23" s="67">
        <v>1441634.0</v>
      </c>
      <c r="B23" s="31" t="str">
        <f t="shared" si="1"/>
        <v>水</v>
      </c>
      <c r="C23" s="155"/>
      <c r="D23" s="69"/>
      <c r="E23" s="156"/>
      <c r="F23" s="155"/>
      <c r="G23" s="69"/>
      <c r="H23" s="156"/>
      <c r="I23" s="155"/>
      <c r="J23" s="69"/>
      <c r="K23" s="156"/>
      <c r="L23" s="155"/>
      <c r="M23" s="69"/>
      <c r="N23" s="156"/>
      <c r="O23" s="155"/>
      <c r="P23" s="69"/>
      <c r="Q23" s="156"/>
      <c r="R23" s="155"/>
      <c r="S23" s="69"/>
      <c r="T23" s="156"/>
      <c r="U23" s="155"/>
      <c r="V23" s="69"/>
      <c r="W23" s="156"/>
      <c r="X23" s="155"/>
      <c r="Y23" s="69"/>
      <c r="Z23" s="156"/>
      <c r="AA23" s="155"/>
      <c r="AB23" s="69"/>
      <c r="AC23" s="156"/>
      <c r="AD23" s="155"/>
      <c r="AE23" s="69"/>
      <c r="AF23" s="156"/>
      <c r="AG23" s="155"/>
      <c r="AH23" s="69"/>
      <c r="AI23" s="156"/>
      <c r="AJ23" s="155"/>
      <c r="AK23" s="69"/>
      <c r="AL23" s="156"/>
      <c r="AM23" s="155"/>
      <c r="AN23" s="69"/>
      <c r="AO23" s="156"/>
      <c r="AP23" s="155"/>
      <c r="AQ23" s="69"/>
      <c r="AR23" s="156"/>
      <c r="AS23" s="155"/>
      <c r="AT23" s="69"/>
      <c r="AU23" s="156"/>
      <c r="AV23" s="155"/>
      <c r="AW23" s="69"/>
      <c r="AX23" s="156"/>
      <c r="AY23" s="155"/>
      <c r="AZ23" s="69"/>
      <c r="BA23" s="156"/>
      <c r="BB23" s="147">
        <f t="shared" si="2"/>
        <v>0</v>
      </c>
      <c r="BC23" s="148">
        <f t="shared" si="3"/>
        <v>0</v>
      </c>
      <c r="BD23" s="149">
        <f t="shared" si="4"/>
        <v>0</v>
      </c>
      <c r="BE23" s="12"/>
      <c r="BF23" s="155"/>
      <c r="BG23" s="69"/>
      <c r="BH23" s="156"/>
      <c r="BI23" s="155"/>
      <c r="BJ23" s="69"/>
      <c r="BK23" s="156"/>
      <c r="BL23" s="155"/>
      <c r="BM23" s="69"/>
      <c r="BN23" s="156"/>
    </row>
    <row r="24" ht="15.75" customHeight="1">
      <c r="A24" s="49">
        <v>1441635.0</v>
      </c>
      <c r="B24" s="50" t="str">
        <f t="shared" si="1"/>
        <v>木</v>
      </c>
      <c r="C24" s="150"/>
      <c r="D24" s="52"/>
      <c r="E24" s="151"/>
      <c r="F24" s="150"/>
      <c r="G24" s="52"/>
      <c r="H24" s="151"/>
      <c r="I24" s="150"/>
      <c r="J24" s="52"/>
      <c r="K24" s="151"/>
      <c r="L24" s="150"/>
      <c r="M24" s="52"/>
      <c r="N24" s="151"/>
      <c r="O24" s="150"/>
      <c r="P24" s="52"/>
      <c r="Q24" s="151"/>
      <c r="R24" s="150"/>
      <c r="S24" s="52"/>
      <c r="T24" s="151"/>
      <c r="U24" s="150"/>
      <c r="V24" s="52"/>
      <c r="W24" s="151"/>
      <c r="X24" s="150"/>
      <c r="Y24" s="52"/>
      <c r="Z24" s="151"/>
      <c r="AA24" s="150"/>
      <c r="AB24" s="52"/>
      <c r="AC24" s="151"/>
      <c r="AD24" s="150"/>
      <c r="AE24" s="52"/>
      <c r="AF24" s="151"/>
      <c r="AG24" s="150"/>
      <c r="AH24" s="52"/>
      <c r="AI24" s="151"/>
      <c r="AJ24" s="150"/>
      <c r="AK24" s="52"/>
      <c r="AL24" s="151"/>
      <c r="AM24" s="150"/>
      <c r="AN24" s="52"/>
      <c r="AO24" s="151"/>
      <c r="AP24" s="150"/>
      <c r="AQ24" s="52"/>
      <c r="AR24" s="151"/>
      <c r="AS24" s="150"/>
      <c r="AT24" s="52"/>
      <c r="AU24" s="151"/>
      <c r="AV24" s="150"/>
      <c r="AW24" s="52"/>
      <c r="AX24" s="151"/>
      <c r="AY24" s="150"/>
      <c r="AZ24" s="52"/>
      <c r="BA24" s="151"/>
      <c r="BB24" s="152">
        <f t="shared" si="2"/>
        <v>0</v>
      </c>
      <c r="BC24" s="153">
        <f t="shared" si="3"/>
        <v>0</v>
      </c>
      <c r="BD24" s="154">
        <f t="shared" si="4"/>
        <v>0</v>
      </c>
      <c r="BE24" s="12"/>
      <c r="BF24" s="150"/>
      <c r="BG24" s="52"/>
      <c r="BH24" s="151"/>
      <c r="BI24" s="150"/>
      <c r="BJ24" s="52"/>
      <c r="BK24" s="151"/>
      <c r="BL24" s="150"/>
      <c r="BM24" s="52"/>
      <c r="BN24" s="151"/>
    </row>
    <row r="25" ht="15.75" customHeight="1">
      <c r="A25" s="67">
        <v>1441636.0</v>
      </c>
      <c r="B25" s="31" t="str">
        <f t="shared" si="1"/>
        <v>金</v>
      </c>
      <c r="C25" s="155"/>
      <c r="D25" s="69"/>
      <c r="E25" s="156"/>
      <c r="F25" s="155"/>
      <c r="G25" s="69"/>
      <c r="H25" s="156"/>
      <c r="I25" s="155"/>
      <c r="J25" s="69"/>
      <c r="K25" s="156"/>
      <c r="L25" s="155"/>
      <c r="M25" s="69"/>
      <c r="N25" s="156"/>
      <c r="O25" s="155"/>
      <c r="P25" s="69"/>
      <c r="Q25" s="156"/>
      <c r="R25" s="155"/>
      <c r="S25" s="69"/>
      <c r="T25" s="156"/>
      <c r="U25" s="155"/>
      <c r="V25" s="69"/>
      <c r="W25" s="156"/>
      <c r="X25" s="155"/>
      <c r="Y25" s="69"/>
      <c r="Z25" s="156"/>
      <c r="AA25" s="155"/>
      <c r="AB25" s="69"/>
      <c r="AC25" s="156"/>
      <c r="AD25" s="155"/>
      <c r="AE25" s="69"/>
      <c r="AF25" s="156"/>
      <c r="AG25" s="155"/>
      <c r="AH25" s="69"/>
      <c r="AI25" s="156"/>
      <c r="AJ25" s="155"/>
      <c r="AK25" s="69"/>
      <c r="AL25" s="156"/>
      <c r="AM25" s="155"/>
      <c r="AN25" s="69"/>
      <c r="AO25" s="156"/>
      <c r="AP25" s="155"/>
      <c r="AQ25" s="69"/>
      <c r="AR25" s="156"/>
      <c r="AS25" s="155"/>
      <c r="AT25" s="69"/>
      <c r="AU25" s="156"/>
      <c r="AV25" s="155"/>
      <c r="AW25" s="69"/>
      <c r="AX25" s="156"/>
      <c r="AY25" s="155"/>
      <c r="AZ25" s="69"/>
      <c r="BA25" s="156"/>
      <c r="BB25" s="147">
        <f t="shared" si="2"/>
        <v>0</v>
      </c>
      <c r="BC25" s="148">
        <f t="shared" si="3"/>
        <v>0</v>
      </c>
      <c r="BD25" s="149">
        <f t="shared" si="4"/>
        <v>0</v>
      </c>
      <c r="BE25" s="12"/>
      <c r="BF25" s="155"/>
      <c r="BG25" s="69"/>
      <c r="BH25" s="156"/>
      <c r="BI25" s="155"/>
      <c r="BJ25" s="69"/>
      <c r="BK25" s="156"/>
      <c r="BL25" s="155"/>
      <c r="BM25" s="69"/>
      <c r="BN25" s="156"/>
    </row>
    <row r="26" ht="15.75" customHeight="1">
      <c r="A26" s="49">
        <v>1441637.0</v>
      </c>
      <c r="B26" s="50" t="str">
        <f t="shared" si="1"/>
        <v>土</v>
      </c>
      <c r="C26" s="150"/>
      <c r="D26" s="52"/>
      <c r="E26" s="151"/>
      <c r="F26" s="150"/>
      <c r="G26" s="52"/>
      <c r="H26" s="151"/>
      <c r="I26" s="150"/>
      <c r="J26" s="52"/>
      <c r="K26" s="151"/>
      <c r="L26" s="150"/>
      <c r="M26" s="52"/>
      <c r="N26" s="151"/>
      <c r="O26" s="150"/>
      <c r="P26" s="52"/>
      <c r="Q26" s="151"/>
      <c r="R26" s="150"/>
      <c r="S26" s="52"/>
      <c r="T26" s="151"/>
      <c r="U26" s="150"/>
      <c r="V26" s="52"/>
      <c r="W26" s="151"/>
      <c r="X26" s="150"/>
      <c r="Y26" s="52"/>
      <c r="Z26" s="151"/>
      <c r="AA26" s="150"/>
      <c r="AB26" s="52"/>
      <c r="AC26" s="151"/>
      <c r="AD26" s="150"/>
      <c r="AE26" s="52"/>
      <c r="AF26" s="151"/>
      <c r="AG26" s="150"/>
      <c r="AH26" s="52"/>
      <c r="AI26" s="151"/>
      <c r="AJ26" s="150"/>
      <c r="AK26" s="52"/>
      <c r="AL26" s="151"/>
      <c r="AM26" s="150"/>
      <c r="AN26" s="52"/>
      <c r="AO26" s="151"/>
      <c r="AP26" s="150"/>
      <c r="AQ26" s="52"/>
      <c r="AR26" s="151"/>
      <c r="AS26" s="150"/>
      <c r="AT26" s="52"/>
      <c r="AU26" s="151"/>
      <c r="AV26" s="150"/>
      <c r="AW26" s="52"/>
      <c r="AX26" s="151"/>
      <c r="AY26" s="150"/>
      <c r="AZ26" s="52"/>
      <c r="BA26" s="151"/>
      <c r="BB26" s="152">
        <f t="shared" si="2"/>
        <v>0</v>
      </c>
      <c r="BC26" s="153">
        <f t="shared" si="3"/>
        <v>0</v>
      </c>
      <c r="BD26" s="154">
        <f t="shared" si="4"/>
        <v>0</v>
      </c>
      <c r="BE26" s="12"/>
      <c r="BF26" s="150"/>
      <c r="BG26" s="52"/>
      <c r="BH26" s="151"/>
      <c r="BI26" s="150"/>
      <c r="BJ26" s="52"/>
      <c r="BK26" s="151"/>
      <c r="BL26" s="150"/>
      <c r="BM26" s="52"/>
      <c r="BN26" s="151"/>
    </row>
    <row r="27" ht="15.75" customHeight="1">
      <c r="A27" s="67">
        <v>1441638.0</v>
      </c>
      <c r="B27" s="31" t="str">
        <f t="shared" si="1"/>
        <v>日</v>
      </c>
      <c r="C27" s="155"/>
      <c r="D27" s="69"/>
      <c r="E27" s="156"/>
      <c r="F27" s="155"/>
      <c r="G27" s="69"/>
      <c r="H27" s="156"/>
      <c r="I27" s="155"/>
      <c r="J27" s="69"/>
      <c r="K27" s="156"/>
      <c r="L27" s="155"/>
      <c r="M27" s="69"/>
      <c r="N27" s="156"/>
      <c r="O27" s="155"/>
      <c r="P27" s="69"/>
      <c r="Q27" s="156"/>
      <c r="R27" s="155"/>
      <c r="S27" s="69"/>
      <c r="T27" s="156"/>
      <c r="U27" s="155"/>
      <c r="V27" s="69"/>
      <c r="W27" s="156"/>
      <c r="X27" s="155"/>
      <c r="Y27" s="69"/>
      <c r="Z27" s="156"/>
      <c r="AA27" s="155"/>
      <c r="AB27" s="69"/>
      <c r="AC27" s="156"/>
      <c r="AD27" s="155"/>
      <c r="AE27" s="69"/>
      <c r="AF27" s="156"/>
      <c r="AG27" s="155"/>
      <c r="AH27" s="69"/>
      <c r="AI27" s="156"/>
      <c r="AJ27" s="155"/>
      <c r="AK27" s="69"/>
      <c r="AL27" s="156"/>
      <c r="AM27" s="155"/>
      <c r="AN27" s="69"/>
      <c r="AO27" s="156"/>
      <c r="AP27" s="155"/>
      <c r="AQ27" s="69"/>
      <c r="AR27" s="156"/>
      <c r="AS27" s="155"/>
      <c r="AT27" s="69"/>
      <c r="AU27" s="156"/>
      <c r="AV27" s="155"/>
      <c r="AW27" s="69"/>
      <c r="AX27" s="156"/>
      <c r="AY27" s="155"/>
      <c r="AZ27" s="69"/>
      <c r="BA27" s="156"/>
      <c r="BB27" s="147">
        <f t="shared" si="2"/>
        <v>0</v>
      </c>
      <c r="BC27" s="148">
        <f t="shared" si="3"/>
        <v>0</v>
      </c>
      <c r="BD27" s="149">
        <f t="shared" si="4"/>
        <v>0</v>
      </c>
      <c r="BE27" s="12"/>
      <c r="BF27" s="155"/>
      <c r="BG27" s="69"/>
      <c r="BH27" s="156"/>
      <c r="BI27" s="155"/>
      <c r="BJ27" s="69"/>
      <c r="BK27" s="156"/>
      <c r="BL27" s="155"/>
      <c r="BM27" s="69"/>
      <c r="BN27" s="156"/>
    </row>
    <row r="28" ht="15.75" customHeight="1">
      <c r="A28" s="49">
        <v>1441639.0</v>
      </c>
      <c r="B28" s="50" t="str">
        <f t="shared" si="1"/>
        <v>月</v>
      </c>
      <c r="C28" s="150"/>
      <c r="D28" s="52"/>
      <c r="E28" s="151"/>
      <c r="F28" s="150"/>
      <c r="G28" s="52"/>
      <c r="H28" s="151"/>
      <c r="I28" s="150"/>
      <c r="J28" s="52"/>
      <c r="K28" s="151"/>
      <c r="L28" s="150"/>
      <c r="M28" s="52"/>
      <c r="N28" s="151"/>
      <c r="O28" s="150"/>
      <c r="P28" s="52"/>
      <c r="Q28" s="151"/>
      <c r="R28" s="150"/>
      <c r="S28" s="52"/>
      <c r="T28" s="151"/>
      <c r="U28" s="150"/>
      <c r="V28" s="52"/>
      <c r="W28" s="151"/>
      <c r="X28" s="150"/>
      <c r="Y28" s="52"/>
      <c r="Z28" s="151"/>
      <c r="AA28" s="150"/>
      <c r="AB28" s="52"/>
      <c r="AC28" s="151"/>
      <c r="AD28" s="150"/>
      <c r="AE28" s="52"/>
      <c r="AF28" s="151"/>
      <c r="AG28" s="150"/>
      <c r="AH28" s="52"/>
      <c r="AI28" s="151"/>
      <c r="AJ28" s="150"/>
      <c r="AK28" s="52"/>
      <c r="AL28" s="151"/>
      <c r="AM28" s="150"/>
      <c r="AN28" s="52"/>
      <c r="AO28" s="151"/>
      <c r="AP28" s="150"/>
      <c r="AQ28" s="52"/>
      <c r="AR28" s="151"/>
      <c r="AS28" s="150"/>
      <c r="AT28" s="52"/>
      <c r="AU28" s="151"/>
      <c r="AV28" s="150"/>
      <c r="AW28" s="52"/>
      <c r="AX28" s="151"/>
      <c r="AY28" s="150"/>
      <c r="AZ28" s="52"/>
      <c r="BA28" s="151"/>
      <c r="BB28" s="152">
        <f t="shared" si="2"/>
        <v>0</v>
      </c>
      <c r="BC28" s="153">
        <f t="shared" si="3"/>
        <v>0</v>
      </c>
      <c r="BD28" s="154">
        <f t="shared" si="4"/>
        <v>0</v>
      </c>
      <c r="BE28" s="12"/>
      <c r="BF28" s="150"/>
      <c r="BG28" s="52"/>
      <c r="BH28" s="151"/>
      <c r="BI28" s="150"/>
      <c r="BJ28" s="52"/>
      <c r="BK28" s="151"/>
      <c r="BL28" s="150"/>
      <c r="BM28" s="52"/>
      <c r="BN28" s="151"/>
    </row>
    <row r="29" ht="15.75" customHeight="1">
      <c r="A29" s="67">
        <v>1441640.0</v>
      </c>
      <c r="B29" s="31" t="str">
        <f t="shared" si="1"/>
        <v>火</v>
      </c>
      <c r="C29" s="155"/>
      <c r="D29" s="69"/>
      <c r="E29" s="156"/>
      <c r="F29" s="155"/>
      <c r="G29" s="69"/>
      <c r="H29" s="156"/>
      <c r="I29" s="155"/>
      <c r="J29" s="69"/>
      <c r="K29" s="156"/>
      <c r="L29" s="155"/>
      <c r="M29" s="69"/>
      <c r="N29" s="156"/>
      <c r="O29" s="155"/>
      <c r="P29" s="69"/>
      <c r="Q29" s="156"/>
      <c r="R29" s="155"/>
      <c r="S29" s="69"/>
      <c r="T29" s="156"/>
      <c r="U29" s="155"/>
      <c r="V29" s="69"/>
      <c r="W29" s="156"/>
      <c r="X29" s="155"/>
      <c r="Y29" s="69"/>
      <c r="Z29" s="156"/>
      <c r="AA29" s="155"/>
      <c r="AB29" s="69"/>
      <c r="AC29" s="156"/>
      <c r="AD29" s="155"/>
      <c r="AE29" s="69"/>
      <c r="AF29" s="156"/>
      <c r="AG29" s="155"/>
      <c r="AH29" s="69"/>
      <c r="AI29" s="156"/>
      <c r="AJ29" s="155"/>
      <c r="AK29" s="69"/>
      <c r="AL29" s="156"/>
      <c r="AM29" s="155"/>
      <c r="AN29" s="69"/>
      <c r="AO29" s="156"/>
      <c r="AP29" s="155"/>
      <c r="AQ29" s="69"/>
      <c r="AR29" s="156"/>
      <c r="AS29" s="155"/>
      <c r="AT29" s="69"/>
      <c r="AU29" s="156"/>
      <c r="AV29" s="155"/>
      <c r="AW29" s="69"/>
      <c r="AX29" s="156"/>
      <c r="AY29" s="155"/>
      <c r="AZ29" s="69"/>
      <c r="BA29" s="156"/>
      <c r="BB29" s="147">
        <f t="shared" si="2"/>
        <v>0</v>
      </c>
      <c r="BC29" s="148">
        <f t="shared" si="3"/>
        <v>0</v>
      </c>
      <c r="BD29" s="149">
        <f t="shared" si="4"/>
        <v>0</v>
      </c>
      <c r="BE29" s="12"/>
      <c r="BF29" s="155"/>
      <c r="BG29" s="69"/>
      <c r="BH29" s="156"/>
      <c r="BI29" s="155"/>
      <c r="BJ29" s="69"/>
      <c r="BK29" s="156"/>
      <c r="BL29" s="155"/>
      <c r="BM29" s="69"/>
      <c r="BN29" s="156"/>
    </row>
    <row r="30" ht="15.75" customHeight="1">
      <c r="A30" s="49">
        <v>1441641.0</v>
      </c>
      <c r="B30" s="50" t="str">
        <f t="shared" si="1"/>
        <v>水</v>
      </c>
      <c r="C30" s="150"/>
      <c r="D30" s="52"/>
      <c r="E30" s="151"/>
      <c r="F30" s="150"/>
      <c r="G30" s="52"/>
      <c r="H30" s="151"/>
      <c r="I30" s="150"/>
      <c r="J30" s="52"/>
      <c r="K30" s="151"/>
      <c r="L30" s="150"/>
      <c r="M30" s="52"/>
      <c r="N30" s="151"/>
      <c r="O30" s="150"/>
      <c r="P30" s="52"/>
      <c r="Q30" s="151"/>
      <c r="R30" s="150"/>
      <c r="S30" s="52"/>
      <c r="T30" s="151"/>
      <c r="U30" s="150"/>
      <c r="V30" s="52"/>
      <c r="W30" s="151"/>
      <c r="X30" s="150"/>
      <c r="Y30" s="52"/>
      <c r="Z30" s="151"/>
      <c r="AA30" s="150"/>
      <c r="AB30" s="52"/>
      <c r="AC30" s="151"/>
      <c r="AD30" s="150"/>
      <c r="AE30" s="52"/>
      <c r="AF30" s="151"/>
      <c r="AG30" s="150"/>
      <c r="AH30" s="52"/>
      <c r="AI30" s="151"/>
      <c r="AJ30" s="150"/>
      <c r="AK30" s="52"/>
      <c r="AL30" s="151"/>
      <c r="AM30" s="150"/>
      <c r="AN30" s="52"/>
      <c r="AO30" s="151"/>
      <c r="AP30" s="150"/>
      <c r="AQ30" s="52"/>
      <c r="AR30" s="151"/>
      <c r="AS30" s="150"/>
      <c r="AT30" s="52"/>
      <c r="AU30" s="151"/>
      <c r="AV30" s="150"/>
      <c r="AW30" s="52"/>
      <c r="AX30" s="151"/>
      <c r="AY30" s="150"/>
      <c r="AZ30" s="52"/>
      <c r="BA30" s="151"/>
      <c r="BB30" s="152">
        <f t="shared" si="2"/>
        <v>0</v>
      </c>
      <c r="BC30" s="153">
        <f t="shared" si="3"/>
        <v>0</v>
      </c>
      <c r="BD30" s="154">
        <f t="shared" si="4"/>
        <v>0</v>
      </c>
      <c r="BE30" s="12"/>
      <c r="BF30" s="150"/>
      <c r="BG30" s="52"/>
      <c r="BH30" s="151"/>
      <c r="BI30" s="150"/>
      <c r="BJ30" s="52"/>
      <c r="BK30" s="151"/>
      <c r="BL30" s="150"/>
      <c r="BM30" s="52"/>
      <c r="BN30" s="151"/>
    </row>
    <row r="31" ht="15.75" customHeight="1">
      <c r="A31" s="67">
        <v>1441642.0</v>
      </c>
      <c r="B31" s="31" t="str">
        <f t="shared" si="1"/>
        <v>木</v>
      </c>
      <c r="C31" s="155"/>
      <c r="D31" s="69"/>
      <c r="E31" s="156"/>
      <c r="F31" s="155"/>
      <c r="G31" s="69"/>
      <c r="H31" s="156"/>
      <c r="I31" s="155"/>
      <c r="J31" s="69"/>
      <c r="K31" s="156"/>
      <c r="L31" s="155"/>
      <c r="M31" s="69"/>
      <c r="N31" s="156"/>
      <c r="O31" s="155"/>
      <c r="P31" s="69"/>
      <c r="Q31" s="156"/>
      <c r="R31" s="155"/>
      <c r="S31" s="69"/>
      <c r="T31" s="156"/>
      <c r="U31" s="155"/>
      <c r="V31" s="69"/>
      <c r="W31" s="156"/>
      <c r="X31" s="155"/>
      <c r="Y31" s="69"/>
      <c r="Z31" s="156"/>
      <c r="AA31" s="155"/>
      <c r="AB31" s="69"/>
      <c r="AC31" s="156"/>
      <c r="AD31" s="155"/>
      <c r="AE31" s="69"/>
      <c r="AF31" s="156"/>
      <c r="AG31" s="155"/>
      <c r="AH31" s="69"/>
      <c r="AI31" s="156"/>
      <c r="AJ31" s="155"/>
      <c r="AK31" s="69"/>
      <c r="AL31" s="156"/>
      <c r="AM31" s="155"/>
      <c r="AN31" s="69"/>
      <c r="AO31" s="156"/>
      <c r="AP31" s="155"/>
      <c r="AQ31" s="69"/>
      <c r="AR31" s="156"/>
      <c r="AS31" s="155"/>
      <c r="AT31" s="69"/>
      <c r="AU31" s="156"/>
      <c r="AV31" s="155"/>
      <c r="AW31" s="69"/>
      <c r="AX31" s="156"/>
      <c r="AY31" s="155"/>
      <c r="AZ31" s="69"/>
      <c r="BA31" s="156"/>
      <c r="BB31" s="147">
        <f t="shared" si="2"/>
        <v>0</v>
      </c>
      <c r="BC31" s="148">
        <f t="shared" si="3"/>
        <v>0</v>
      </c>
      <c r="BD31" s="149">
        <f t="shared" si="4"/>
        <v>0</v>
      </c>
      <c r="BE31" s="12"/>
      <c r="BF31" s="155"/>
      <c r="BG31" s="69"/>
      <c r="BH31" s="156"/>
      <c r="BI31" s="155"/>
      <c r="BJ31" s="69"/>
      <c r="BK31" s="156"/>
      <c r="BL31" s="155"/>
      <c r="BM31" s="69"/>
      <c r="BN31" s="156"/>
    </row>
    <row r="32" ht="15.75" customHeight="1">
      <c r="A32" s="49">
        <v>1441643.0</v>
      </c>
      <c r="B32" s="50" t="str">
        <f t="shared" si="1"/>
        <v>金</v>
      </c>
      <c r="C32" s="150"/>
      <c r="D32" s="52"/>
      <c r="E32" s="151"/>
      <c r="F32" s="150"/>
      <c r="G32" s="52"/>
      <c r="H32" s="151"/>
      <c r="I32" s="150"/>
      <c r="J32" s="52"/>
      <c r="K32" s="151"/>
      <c r="L32" s="150"/>
      <c r="M32" s="52"/>
      <c r="N32" s="151"/>
      <c r="O32" s="150"/>
      <c r="P32" s="52"/>
      <c r="Q32" s="151"/>
      <c r="R32" s="150"/>
      <c r="S32" s="52"/>
      <c r="T32" s="151"/>
      <c r="U32" s="150"/>
      <c r="V32" s="52"/>
      <c r="W32" s="151"/>
      <c r="X32" s="150"/>
      <c r="Y32" s="52"/>
      <c r="Z32" s="151"/>
      <c r="AA32" s="150"/>
      <c r="AB32" s="52"/>
      <c r="AC32" s="151"/>
      <c r="AD32" s="150"/>
      <c r="AE32" s="52"/>
      <c r="AF32" s="151"/>
      <c r="AG32" s="150"/>
      <c r="AH32" s="52"/>
      <c r="AI32" s="151"/>
      <c r="AJ32" s="150"/>
      <c r="AK32" s="52"/>
      <c r="AL32" s="151"/>
      <c r="AM32" s="150"/>
      <c r="AN32" s="52"/>
      <c r="AO32" s="151"/>
      <c r="AP32" s="150"/>
      <c r="AQ32" s="52"/>
      <c r="AR32" s="151"/>
      <c r="AS32" s="150"/>
      <c r="AT32" s="52"/>
      <c r="AU32" s="151"/>
      <c r="AV32" s="150"/>
      <c r="AW32" s="52"/>
      <c r="AX32" s="151"/>
      <c r="AY32" s="150"/>
      <c r="AZ32" s="52"/>
      <c r="BA32" s="151"/>
      <c r="BB32" s="152">
        <f t="shared" si="2"/>
        <v>0</v>
      </c>
      <c r="BC32" s="153">
        <f t="shared" si="3"/>
        <v>0</v>
      </c>
      <c r="BD32" s="154">
        <f t="shared" si="4"/>
        <v>0</v>
      </c>
      <c r="BE32" s="12"/>
      <c r="BF32" s="150"/>
      <c r="BG32" s="52"/>
      <c r="BH32" s="151"/>
      <c r="BI32" s="150"/>
      <c r="BJ32" s="52"/>
      <c r="BK32" s="151"/>
      <c r="BL32" s="150"/>
      <c r="BM32" s="52"/>
      <c r="BN32" s="151"/>
    </row>
    <row r="33" ht="15.75" customHeight="1">
      <c r="A33" s="67">
        <v>1441644.0</v>
      </c>
      <c r="B33" s="31" t="str">
        <f t="shared" si="1"/>
        <v>土</v>
      </c>
      <c r="C33" s="159"/>
      <c r="D33" s="88"/>
      <c r="E33" s="160"/>
      <c r="F33" s="159"/>
      <c r="G33" s="88"/>
      <c r="H33" s="160"/>
      <c r="I33" s="159"/>
      <c r="J33" s="88"/>
      <c r="K33" s="160"/>
      <c r="L33" s="159"/>
      <c r="M33" s="88"/>
      <c r="N33" s="160"/>
      <c r="O33" s="159"/>
      <c r="P33" s="88"/>
      <c r="Q33" s="160"/>
      <c r="R33" s="159"/>
      <c r="S33" s="88"/>
      <c r="T33" s="160"/>
      <c r="U33" s="159"/>
      <c r="V33" s="88"/>
      <c r="W33" s="160"/>
      <c r="X33" s="159"/>
      <c r="Y33" s="88"/>
      <c r="Z33" s="160"/>
      <c r="AA33" s="159"/>
      <c r="AB33" s="88"/>
      <c r="AC33" s="160"/>
      <c r="AD33" s="159"/>
      <c r="AE33" s="88"/>
      <c r="AF33" s="160"/>
      <c r="AG33" s="159"/>
      <c r="AH33" s="88"/>
      <c r="AI33" s="160"/>
      <c r="AJ33" s="159"/>
      <c r="AK33" s="88"/>
      <c r="AL33" s="160"/>
      <c r="AM33" s="159"/>
      <c r="AN33" s="88"/>
      <c r="AO33" s="160"/>
      <c r="AP33" s="159"/>
      <c r="AQ33" s="88"/>
      <c r="AR33" s="160"/>
      <c r="AS33" s="159"/>
      <c r="AT33" s="88"/>
      <c r="AU33" s="160"/>
      <c r="AV33" s="159"/>
      <c r="AW33" s="88"/>
      <c r="AX33" s="160"/>
      <c r="AY33" s="159"/>
      <c r="AZ33" s="88"/>
      <c r="BA33" s="160"/>
      <c r="BB33" s="147">
        <f t="shared" si="2"/>
        <v>0</v>
      </c>
      <c r="BC33" s="148">
        <f t="shared" si="3"/>
        <v>0</v>
      </c>
      <c r="BD33" s="149">
        <f t="shared" si="4"/>
        <v>0</v>
      </c>
      <c r="BE33" s="12"/>
      <c r="BF33" s="159"/>
      <c r="BG33" s="88"/>
      <c r="BH33" s="160"/>
      <c r="BI33" s="159"/>
      <c r="BJ33" s="88"/>
      <c r="BK33" s="160"/>
      <c r="BL33" s="159"/>
      <c r="BM33" s="88"/>
      <c r="BN33" s="160"/>
    </row>
    <row r="34" ht="22.5" customHeight="1">
      <c r="A34" s="101" t="s">
        <v>24</v>
      </c>
      <c r="B34" s="161"/>
      <c r="C34" s="162">
        <f t="shared" ref="C34:Q34" si="5">SUM(C3:C33)</f>
        <v>0</v>
      </c>
      <c r="D34" s="163">
        <f t="shared" si="5"/>
        <v>0</v>
      </c>
      <c r="E34" s="164">
        <f t="shared" si="5"/>
        <v>0</v>
      </c>
      <c r="F34" s="162">
        <f t="shared" si="5"/>
        <v>0</v>
      </c>
      <c r="G34" s="163">
        <f t="shared" si="5"/>
        <v>0</v>
      </c>
      <c r="H34" s="164">
        <f t="shared" si="5"/>
        <v>0</v>
      </c>
      <c r="I34" s="162">
        <f t="shared" si="5"/>
        <v>0</v>
      </c>
      <c r="J34" s="163">
        <f t="shared" si="5"/>
        <v>0</v>
      </c>
      <c r="K34" s="164">
        <f t="shared" si="5"/>
        <v>0</v>
      </c>
      <c r="L34" s="162">
        <f t="shared" si="5"/>
        <v>0</v>
      </c>
      <c r="M34" s="163">
        <f t="shared" si="5"/>
        <v>0</v>
      </c>
      <c r="N34" s="164">
        <f t="shared" si="5"/>
        <v>0</v>
      </c>
      <c r="O34" s="162">
        <f t="shared" si="5"/>
        <v>0</v>
      </c>
      <c r="P34" s="163">
        <f t="shared" si="5"/>
        <v>0</v>
      </c>
      <c r="Q34" s="164">
        <f t="shared" si="5"/>
        <v>0</v>
      </c>
      <c r="R34" s="162">
        <f t="shared" ref="R34:Z34" si="6">SUM(R3:R32)</f>
        <v>0</v>
      </c>
      <c r="S34" s="163">
        <f t="shared" si="6"/>
        <v>0</v>
      </c>
      <c r="T34" s="164">
        <f t="shared" si="6"/>
        <v>0</v>
      </c>
      <c r="U34" s="162">
        <f t="shared" si="6"/>
        <v>0</v>
      </c>
      <c r="V34" s="163">
        <f t="shared" si="6"/>
        <v>0</v>
      </c>
      <c r="W34" s="164">
        <f t="shared" si="6"/>
        <v>0</v>
      </c>
      <c r="X34" s="162">
        <f t="shared" si="6"/>
        <v>0</v>
      </c>
      <c r="Y34" s="163">
        <f t="shared" si="6"/>
        <v>0</v>
      </c>
      <c r="Z34" s="164">
        <f t="shared" si="6"/>
        <v>0</v>
      </c>
      <c r="AA34" s="162">
        <f t="shared" ref="AA34:AC34" si="7">SUM(AA3:AA33)</f>
        <v>0</v>
      </c>
      <c r="AB34" s="163">
        <f t="shared" si="7"/>
        <v>0</v>
      </c>
      <c r="AC34" s="164">
        <f t="shared" si="7"/>
        <v>0</v>
      </c>
      <c r="AD34" s="162">
        <f t="shared" ref="AD34:BD34" si="8">SUM(AD3:AD32)</f>
        <v>0</v>
      </c>
      <c r="AE34" s="163">
        <f t="shared" si="8"/>
        <v>0</v>
      </c>
      <c r="AF34" s="164">
        <f t="shared" si="8"/>
        <v>0</v>
      </c>
      <c r="AG34" s="162">
        <f t="shared" si="8"/>
        <v>0</v>
      </c>
      <c r="AH34" s="163">
        <f t="shared" si="8"/>
        <v>0</v>
      </c>
      <c r="AI34" s="164">
        <f t="shared" si="8"/>
        <v>0</v>
      </c>
      <c r="AJ34" s="162">
        <f t="shared" si="8"/>
        <v>0</v>
      </c>
      <c r="AK34" s="163">
        <f t="shared" si="8"/>
        <v>0</v>
      </c>
      <c r="AL34" s="164">
        <f t="shared" si="8"/>
        <v>0</v>
      </c>
      <c r="AM34" s="162">
        <f t="shared" si="8"/>
        <v>0</v>
      </c>
      <c r="AN34" s="163">
        <f t="shared" si="8"/>
        <v>0</v>
      </c>
      <c r="AO34" s="164">
        <f t="shared" si="8"/>
        <v>0</v>
      </c>
      <c r="AP34" s="162">
        <f t="shared" si="8"/>
        <v>0</v>
      </c>
      <c r="AQ34" s="163">
        <f t="shared" si="8"/>
        <v>0</v>
      </c>
      <c r="AR34" s="164">
        <f t="shared" si="8"/>
        <v>0</v>
      </c>
      <c r="AS34" s="162">
        <f t="shared" si="8"/>
        <v>0</v>
      </c>
      <c r="AT34" s="163">
        <f t="shared" si="8"/>
        <v>0</v>
      </c>
      <c r="AU34" s="164">
        <f t="shared" si="8"/>
        <v>0</v>
      </c>
      <c r="AV34" s="162">
        <f t="shared" si="8"/>
        <v>0</v>
      </c>
      <c r="AW34" s="163">
        <f t="shared" si="8"/>
        <v>0</v>
      </c>
      <c r="AX34" s="164">
        <f t="shared" si="8"/>
        <v>0</v>
      </c>
      <c r="AY34" s="162">
        <f t="shared" si="8"/>
        <v>0</v>
      </c>
      <c r="AZ34" s="163">
        <f t="shared" si="8"/>
        <v>0</v>
      </c>
      <c r="BA34" s="164">
        <f t="shared" si="8"/>
        <v>0</v>
      </c>
      <c r="BB34" s="165">
        <f t="shared" si="8"/>
        <v>0</v>
      </c>
      <c r="BC34" s="166">
        <f t="shared" si="8"/>
        <v>0</v>
      </c>
      <c r="BD34" s="167">
        <f t="shared" si="8"/>
        <v>0</v>
      </c>
      <c r="BE34" s="168">
        <v>0.0</v>
      </c>
      <c r="BF34" s="162">
        <f t="shared" ref="BF34:BN34" si="9">SUM(BF3:BF33)</f>
        <v>0</v>
      </c>
      <c r="BG34" s="163">
        <f t="shared" si="9"/>
        <v>0</v>
      </c>
      <c r="BH34" s="164">
        <f t="shared" si="9"/>
        <v>0</v>
      </c>
      <c r="BI34" s="169">
        <f t="shared" si="9"/>
        <v>0</v>
      </c>
      <c r="BJ34" s="170">
        <f t="shared" si="9"/>
        <v>0</v>
      </c>
      <c r="BK34" s="171">
        <f t="shared" si="9"/>
        <v>0</v>
      </c>
      <c r="BL34" s="169">
        <f t="shared" si="9"/>
        <v>0</v>
      </c>
      <c r="BM34" s="170">
        <f t="shared" si="9"/>
        <v>0</v>
      </c>
      <c r="BN34" s="171">
        <f t="shared" si="9"/>
        <v>0</v>
      </c>
    </row>
    <row r="35" ht="22.5" customHeight="1">
      <c r="A35" s="172" t="s">
        <v>50</v>
      </c>
      <c r="B35" s="161"/>
      <c r="C35" s="173">
        <f>(E34/1.1) * (E1 / 100)</f>
        <v>0</v>
      </c>
      <c r="D35" s="174"/>
      <c r="E35" s="175"/>
      <c r="F35" s="173">
        <f>(H34/1.1) * (H1 / 100)</f>
        <v>0</v>
      </c>
      <c r="G35" s="174"/>
      <c r="H35" s="175"/>
      <c r="I35" s="173">
        <f>(K34/1.1) * (K1 / 100)</f>
        <v>0</v>
      </c>
      <c r="J35" s="174"/>
      <c r="K35" s="175"/>
      <c r="L35" s="173">
        <f>(N34/1.1) * (N1 / 100)</f>
        <v>0</v>
      </c>
      <c r="M35" s="174"/>
      <c r="N35" s="175"/>
      <c r="O35" s="173">
        <f>(Q34/1.1) * (Q1 / 100)</f>
        <v>0</v>
      </c>
      <c r="P35" s="174"/>
      <c r="Q35" s="175"/>
      <c r="R35" s="173">
        <f>(T34/1.1) * (T1 / 100)</f>
        <v>0</v>
      </c>
      <c r="S35" s="174"/>
      <c r="T35" s="175"/>
      <c r="U35" s="173">
        <f>(W34/1.1) * (W1 / 100)</f>
        <v>0</v>
      </c>
      <c r="V35" s="174"/>
      <c r="W35" s="175"/>
      <c r="X35" s="173">
        <f>(Z34/1.1) * (Z1 / 100)</f>
        <v>0</v>
      </c>
      <c r="Y35" s="174"/>
      <c r="Z35" s="175"/>
      <c r="AA35" s="173">
        <f>(AC34/1.1) * (AC1 / 100)</f>
        <v>0</v>
      </c>
      <c r="AB35" s="174"/>
      <c r="AC35" s="175"/>
      <c r="AD35" s="173">
        <f>(AF34/1.1) * (AF1 / 100)</f>
        <v>0</v>
      </c>
      <c r="AE35" s="174"/>
      <c r="AF35" s="175"/>
      <c r="AG35" s="173">
        <f>(AI34/1.1) * (AI1 / 100)</f>
        <v>0</v>
      </c>
      <c r="AH35" s="174"/>
      <c r="AI35" s="175"/>
      <c r="AJ35" s="173">
        <f>(AL34/1.1) * (AL1 / 100)</f>
        <v>0</v>
      </c>
      <c r="AK35" s="174"/>
      <c r="AL35" s="175"/>
      <c r="AM35" s="173">
        <f>(AO34/1.1) * (AO1 / 100)</f>
        <v>0</v>
      </c>
      <c r="AN35" s="174"/>
      <c r="AO35" s="175"/>
      <c r="AP35" s="173">
        <f>(AR34/1.1) * (AR1 / 100)</f>
        <v>0</v>
      </c>
      <c r="AQ35" s="174"/>
      <c r="AR35" s="175"/>
      <c r="AS35" s="173">
        <f>(AU34/1.1) * (AU1 / 100)</f>
        <v>0</v>
      </c>
      <c r="AT35" s="174"/>
      <c r="AU35" s="175"/>
      <c r="AV35" s="173">
        <f>(AX34/1.1) * (AX1 / 100)</f>
        <v>0</v>
      </c>
      <c r="AW35" s="174"/>
      <c r="AX35" s="175"/>
      <c r="AY35" s="173">
        <f>(BA34/1.1) * (BA1 / 100)</f>
        <v>0</v>
      </c>
      <c r="AZ35" s="174"/>
      <c r="BA35" s="175"/>
      <c r="BB35" s="176"/>
      <c r="BC35" s="177"/>
      <c r="BD35" s="178"/>
      <c r="BE35" s="168">
        <v>0.0</v>
      </c>
      <c r="BF35" s="173">
        <f>(BH34/1.1) * (BH1 / 100)</f>
        <v>0</v>
      </c>
      <c r="BG35" s="174"/>
      <c r="BH35" s="175"/>
      <c r="BI35" s="179">
        <f>(BK34/1.1) * (BK1 / 100)</f>
        <v>0</v>
      </c>
      <c r="BJ35" s="180"/>
      <c r="BK35" s="181"/>
      <c r="BL35" s="182">
        <f>(BN34/1.1) * (BN1 / 100)</f>
        <v>0</v>
      </c>
      <c r="BM35" s="180"/>
      <c r="BN35" s="181"/>
    </row>
    <row r="36" ht="15.75" customHeight="1">
      <c r="A36" s="119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83"/>
      <c r="BK36" s="183"/>
      <c r="BL36" s="183"/>
      <c r="BN36" s="183"/>
    </row>
    <row r="37" ht="15.75" customHeight="1">
      <c r="A37" s="119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84"/>
      <c r="BJ37" s="184"/>
      <c r="BK37" s="184"/>
      <c r="BL37" s="184"/>
      <c r="BM37" s="184"/>
      <c r="BN37" s="184"/>
    </row>
  </sheetData>
  <mergeCells count="47">
    <mergeCell ref="BF35:BH35"/>
    <mergeCell ref="BI35:BK35"/>
    <mergeCell ref="BL35:BN35"/>
    <mergeCell ref="BI36:BJ36"/>
    <mergeCell ref="BL36:BM36"/>
    <mergeCell ref="AM35:AO35"/>
    <mergeCell ref="AP35:AR35"/>
    <mergeCell ref="AS35:AU35"/>
    <mergeCell ref="AV35:AX35"/>
    <mergeCell ref="AY35:BA35"/>
    <mergeCell ref="R35:T35"/>
    <mergeCell ref="U35:W35"/>
    <mergeCell ref="X35:Z35"/>
    <mergeCell ref="AA35:AC35"/>
    <mergeCell ref="AD35:AF35"/>
    <mergeCell ref="AG35:AI35"/>
    <mergeCell ref="AJ35:AL35"/>
    <mergeCell ref="BB1:BD1"/>
    <mergeCell ref="BF1:BG1"/>
    <mergeCell ref="BI1:BJ1"/>
    <mergeCell ref="BL1:BM1"/>
    <mergeCell ref="A1:A2"/>
    <mergeCell ref="B1:B2"/>
    <mergeCell ref="C1:D1"/>
    <mergeCell ref="F1:G1"/>
    <mergeCell ref="I1:J1"/>
    <mergeCell ref="L1:M1"/>
    <mergeCell ref="O1:P1"/>
    <mergeCell ref="A34:B34"/>
    <mergeCell ref="A35:B35"/>
    <mergeCell ref="C35:E35"/>
    <mergeCell ref="F35:H35"/>
    <mergeCell ref="I35:K35"/>
    <mergeCell ref="L35:N35"/>
    <mergeCell ref="O35:Q35"/>
    <mergeCell ref="AM1:AN1"/>
    <mergeCell ref="AP1:AQ1"/>
    <mergeCell ref="AS1:AT1"/>
    <mergeCell ref="AV1:AW1"/>
    <mergeCell ref="AY1:AZ1"/>
    <mergeCell ref="R1:S1"/>
    <mergeCell ref="U1:V1"/>
    <mergeCell ref="X1:Y1"/>
    <mergeCell ref="AA1:AB1"/>
    <mergeCell ref="AD1:AE1"/>
    <mergeCell ref="AG1:AH1"/>
    <mergeCell ref="AJ1:AK1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6.86"/>
    <col customWidth="1" min="2" max="4" width="14.43"/>
  </cols>
  <sheetData>
    <row r="1" ht="20.25" customHeight="1">
      <c r="A1" s="185" t="s">
        <v>51</v>
      </c>
      <c r="B1" s="186" t="s">
        <v>52</v>
      </c>
      <c r="C1" s="186" t="s">
        <v>53</v>
      </c>
      <c r="D1" s="186" t="s">
        <v>54</v>
      </c>
      <c r="E1" s="186" t="s">
        <v>55</v>
      </c>
      <c r="F1" s="186" t="s">
        <v>56</v>
      </c>
      <c r="G1" s="186" t="s">
        <v>57</v>
      </c>
      <c r="H1" s="186" t="s">
        <v>58</v>
      </c>
      <c r="I1" s="186" t="s">
        <v>59</v>
      </c>
      <c r="J1" s="186" t="s">
        <v>60</v>
      </c>
      <c r="K1" s="187" t="s">
        <v>61</v>
      </c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</row>
    <row r="2" ht="15.75" customHeight="1">
      <c r="A2" s="188" t="s">
        <v>62</v>
      </c>
      <c r="B2" s="189"/>
      <c r="C2" s="189"/>
      <c r="D2" s="189"/>
      <c r="E2" s="189"/>
      <c r="F2" s="189"/>
      <c r="G2" s="189"/>
      <c r="H2" s="189"/>
      <c r="I2" s="190"/>
      <c r="J2" s="189"/>
      <c r="K2" s="191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ht="15.75" customHeight="1">
      <c r="A3" s="192" t="s">
        <v>63</v>
      </c>
      <c r="B3" s="193"/>
      <c r="C3" s="193"/>
      <c r="D3" s="193"/>
      <c r="E3" s="193"/>
      <c r="F3" s="193"/>
      <c r="G3" s="193"/>
      <c r="H3" s="193"/>
      <c r="I3" s="193"/>
      <c r="J3" s="193"/>
      <c r="K3" s="194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</row>
    <row r="4" ht="15.75" customHeight="1">
      <c r="A4" s="188" t="s">
        <v>64</v>
      </c>
      <c r="B4" s="195"/>
      <c r="C4" s="195"/>
      <c r="D4" s="195"/>
      <c r="E4" s="195"/>
      <c r="F4" s="195"/>
      <c r="G4" s="195"/>
      <c r="H4" s="195"/>
      <c r="I4" s="196"/>
      <c r="J4" s="196"/>
      <c r="K4" s="197"/>
      <c r="L4" s="198"/>
      <c r="M4" s="198"/>
      <c r="N4" s="198"/>
      <c r="O4" s="198"/>
      <c r="P4" s="12"/>
      <c r="Q4" s="12"/>
      <c r="R4" s="12"/>
      <c r="S4" s="12"/>
      <c r="T4" s="12"/>
      <c r="U4" s="12"/>
      <c r="V4" s="12"/>
    </row>
    <row r="5" ht="15.75" customHeight="1">
      <c r="A5" s="192" t="s">
        <v>65</v>
      </c>
      <c r="B5" s="193"/>
      <c r="C5" s="193"/>
      <c r="D5" s="193"/>
      <c r="E5" s="193"/>
      <c r="F5" s="193"/>
      <c r="G5" s="193"/>
      <c r="H5" s="193"/>
      <c r="I5" s="193"/>
      <c r="J5" s="193"/>
      <c r="K5" s="194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</row>
    <row r="6" ht="15.75" customHeight="1">
      <c r="A6" s="188" t="s">
        <v>66</v>
      </c>
      <c r="B6" s="195"/>
      <c r="C6" s="195"/>
      <c r="D6" s="195"/>
      <c r="E6" s="195"/>
      <c r="F6" s="195"/>
      <c r="G6" s="195"/>
      <c r="H6" s="195"/>
      <c r="I6" s="195"/>
      <c r="J6" s="195"/>
      <c r="K6" s="199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</row>
    <row r="7" ht="15.75" customHeight="1">
      <c r="A7" s="192" t="s">
        <v>67</v>
      </c>
      <c r="B7" s="193"/>
      <c r="C7" s="193"/>
      <c r="D7" s="193"/>
      <c r="E7" s="193"/>
      <c r="F7" s="193"/>
      <c r="G7" s="193"/>
      <c r="H7" s="193"/>
      <c r="I7" s="193"/>
      <c r="J7" s="193"/>
      <c r="K7" s="194"/>
      <c r="L7" s="12"/>
      <c r="M7" s="82"/>
      <c r="N7" s="12"/>
      <c r="O7" s="12"/>
      <c r="P7" s="12"/>
      <c r="Q7" s="12"/>
      <c r="R7" s="12"/>
      <c r="S7" s="12"/>
      <c r="T7" s="12"/>
      <c r="U7" s="12"/>
      <c r="V7" s="12"/>
    </row>
    <row r="8" ht="15.75" customHeight="1">
      <c r="A8" s="188" t="s">
        <v>68</v>
      </c>
      <c r="B8" s="195"/>
      <c r="C8" s="195"/>
      <c r="D8" s="195"/>
      <c r="E8" s="195"/>
      <c r="F8" s="195"/>
      <c r="G8" s="195"/>
      <c r="H8" s="195"/>
      <c r="I8" s="196"/>
      <c r="J8" s="196"/>
      <c r="K8" s="197"/>
      <c r="L8" s="200"/>
      <c r="M8" s="200"/>
      <c r="N8" s="12"/>
      <c r="O8" s="12"/>
      <c r="P8" s="12"/>
      <c r="Q8" s="12"/>
      <c r="R8" s="12"/>
      <c r="S8" s="12"/>
      <c r="T8" s="12"/>
      <c r="U8" s="12"/>
      <c r="V8" s="12"/>
    </row>
    <row r="9" ht="15.75" customHeight="1">
      <c r="A9" s="192" t="s">
        <v>69</v>
      </c>
      <c r="B9" s="193"/>
      <c r="C9" s="193"/>
      <c r="D9" s="193"/>
      <c r="E9" s="193"/>
      <c r="F9" s="193"/>
      <c r="G9" s="193"/>
      <c r="H9" s="193"/>
      <c r="I9" s="193"/>
      <c r="J9" s="193"/>
      <c r="K9" s="194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</row>
    <row r="10" ht="15.75" customHeight="1">
      <c r="A10" s="188" t="s">
        <v>70</v>
      </c>
      <c r="B10" s="195"/>
      <c r="C10" s="195"/>
      <c r="D10" s="195"/>
      <c r="E10" s="195"/>
      <c r="F10" s="195"/>
      <c r="G10" s="195"/>
      <c r="H10" s="195"/>
      <c r="I10" s="195"/>
      <c r="J10" s="195"/>
      <c r="K10" s="199"/>
      <c r="L10" s="12"/>
      <c r="M10" s="82"/>
      <c r="N10" s="12"/>
      <c r="O10" s="12"/>
      <c r="P10" s="12"/>
      <c r="Q10" s="12"/>
      <c r="R10" s="12"/>
      <c r="S10" s="12"/>
      <c r="T10" s="12"/>
      <c r="U10" s="12"/>
      <c r="V10" s="12"/>
    </row>
    <row r="11" ht="15.75" customHeight="1">
      <c r="A11" s="192" t="s">
        <v>71</v>
      </c>
      <c r="B11" s="193"/>
      <c r="C11" s="193"/>
      <c r="D11" s="193"/>
      <c r="E11" s="193"/>
      <c r="F11" s="193"/>
      <c r="G11" s="193"/>
      <c r="H11" s="193"/>
      <c r="I11" s="193"/>
      <c r="J11" s="193"/>
      <c r="K11" s="194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</row>
    <row r="12" ht="15.75" customHeight="1">
      <c r="A12" s="188" t="s">
        <v>72</v>
      </c>
      <c r="B12" s="195"/>
      <c r="C12" s="195"/>
      <c r="D12" s="195"/>
      <c r="E12" s="195"/>
      <c r="F12" s="195"/>
      <c r="G12" s="195"/>
      <c r="H12" s="195"/>
      <c r="I12" s="195"/>
      <c r="J12" s="195"/>
      <c r="K12" s="199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</row>
    <row r="13" ht="15.75" customHeight="1">
      <c r="A13" s="192" t="s">
        <v>73</v>
      </c>
      <c r="B13" s="193"/>
      <c r="C13" s="193"/>
      <c r="D13" s="193"/>
      <c r="E13" s="193"/>
      <c r="F13" s="193"/>
      <c r="G13" s="193"/>
      <c r="H13" s="193"/>
      <c r="I13" s="193"/>
      <c r="J13" s="193"/>
      <c r="K13" s="194"/>
      <c r="L13" s="12"/>
      <c r="M13" s="82"/>
      <c r="N13" s="12"/>
      <c r="O13" s="12"/>
      <c r="P13" s="12"/>
      <c r="Q13" s="12"/>
      <c r="R13" s="12"/>
      <c r="S13" s="12"/>
      <c r="T13" s="12"/>
      <c r="U13" s="12"/>
      <c r="V13" s="12"/>
    </row>
    <row r="14" ht="15.75" customHeight="1">
      <c r="A14" s="188" t="s">
        <v>74</v>
      </c>
      <c r="B14" s="195"/>
      <c r="C14" s="195"/>
      <c r="D14" s="195"/>
      <c r="E14" s="195"/>
      <c r="F14" s="195"/>
      <c r="G14" s="195"/>
      <c r="H14" s="195"/>
      <c r="I14" s="195"/>
      <c r="J14" s="195"/>
      <c r="K14" s="199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</row>
    <row r="15" ht="15.75" customHeight="1">
      <c r="A15" s="192" t="s">
        <v>75</v>
      </c>
      <c r="B15" s="193"/>
      <c r="C15" s="193"/>
      <c r="D15" s="193"/>
      <c r="E15" s="193"/>
      <c r="F15" s="193"/>
      <c r="G15" s="193"/>
      <c r="H15" s="193"/>
      <c r="I15" s="193"/>
      <c r="J15" s="193"/>
      <c r="K15" s="194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</row>
    <row r="16" ht="15.75" customHeight="1">
      <c r="A16" s="188" t="s">
        <v>76</v>
      </c>
      <c r="B16" s="195"/>
      <c r="C16" s="195"/>
      <c r="D16" s="195"/>
      <c r="E16" s="195"/>
      <c r="F16" s="195"/>
      <c r="G16" s="195"/>
      <c r="H16" s="195"/>
      <c r="I16" s="195"/>
      <c r="J16" s="195"/>
      <c r="K16" s="199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</row>
    <row r="17" ht="15.75" customHeight="1">
      <c r="A17" s="192" t="s">
        <v>77</v>
      </c>
      <c r="B17" s="193"/>
      <c r="C17" s="193"/>
      <c r="D17" s="193"/>
      <c r="E17" s="193"/>
      <c r="F17" s="193"/>
      <c r="G17" s="193"/>
      <c r="H17" s="193"/>
      <c r="I17" s="193"/>
      <c r="J17" s="193"/>
      <c r="K17" s="194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</row>
    <row r="18" ht="15.75" customHeight="1">
      <c r="A18" s="188" t="s">
        <v>78</v>
      </c>
      <c r="B18" s="195"/>
      <c r="C18" s="195"/>
      <c r="D18" s="195"/>
      <c r="E18" s="195"/>
      <c r="F18" s="195"/>
      <c r="G18" s="195"/>
      <c r="H18" s="195"/>
      <c r="I18" s="195"/>
      <c r="J18" s="195"/>
      <c r="K18" s="199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</row>
    <row r="19" ht="15.75" customHeight="1">
      <c r="A19" s="192" t="s">
        <v>79</v>
      </c>
      <c r="B19" s="193"/>
      <c r="C19" s="193"/>
      <c r="D19" s="193"/>
      <c r="E19" s="193"/>
      <c r="F19" s="193"/>
      <c r="G19" s="193"/>
      <c r="H19" s="193"/>
      <c r="I19" s="193"/>
      <c r="J19" s="193"/>
      <c r="K19" s="194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</row>
    <row r="20" ht="15.75" customHeight="1">
      <c r="A20" s="188" t="s">
        <v>80</v>
      </c>
      <c r="B20" s="195"/>
      <c r="C20" s="195"/>
      <c r="D20" s="195"/>
      <c r="E20" s="195"/>
      <c r="F20" s="195"/>
      <c r="G20" s="195"/>
      <c r="H20" s="195"/>
      <c r="I20" s="195"/>
      <c r="J20" s="195"/>
      <c r="K20" s="199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</row>
    <row r="21" ht="15.75" customHeight="1">
      <c r="A21" s="192" t="s">
        <v>81</v>
      </c>
      <c r="B21" s="193"/>
      <c r="C21" s="193"/>
      <c r="D21" s="193"/>
      <c r="E21" s="193"/>
      <c r="F21" s="193"/>
      <c r="G21" s="193"/>
      <c r="H21" s="193"/>
      <c r="I21" s="193"/>
      <c r="J21" s="193"/>
      <c r="K21" s="194"/>
      <c r="L21" s="12"/>
      <c r="M21" s="82"/>
      <c r="N21" s="12"/>
      <c r="O21" s="12"/>
      <c r="P21" s="12"/>
      <c r="Q21" s="12"/>
      <c r="R21" s="12"/>
      <c r="S21" s="12"/>
      <c r="T21" s="12"/>
      <c r="U21" s="12"/>
      <c r="V21" s="12"/>
    </row>
    <row r="22" ht="15.75" customHeight="1">
      <c r="A22" s="188" t="s">
        <v>82</v>
      </c>
      <c r="B22" s="195"/>
      <c r="C22" s="195"/>
      <c r="D22" s="195"/>
      <c r="E22" s="195"/>
      <c r="F22" s="195"/>
      <c r="G22" s="195"/>
      <c r="H22" s="195"/>
      <c r="I22" s="195"/>
      <c r="J22" s="195"/>
      <c r="K22" s="199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</row>
    <row r="23" ht="15.75" customHeight="1">
      <c r="A23" s="192" t="s">
        <v>83</v>
      </c>
      <c r="B23" s="193"/>
      <c r="C23" s="193"/>
      <c r="D23" s="193"/>
      <c r="E23" s="193"/>
      <c r="F23" s="193"/>
      <c r="G23" s="193"/>
      <c r="H23" s="193"/>
      <c r="I23" s="193"/>
      <c r="J23" s="193"/>
      <c r="K23" s="194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</row>
    <row r="24" ht="15.75" customHeight="1">
      <c r="A24" s="188" t="s">
        <v>84</v>
      </c>
      <c r="B24" s="195"/>
      <c r="C24" s="195"/>
      <c r="D24" s="195"/>
      <c r="E24" s="195"/>
      <c r="F24" s="195"/>
      <c r="G24" s="195"/>
      <c r="H24" s="195"/>
      <c r="I24" s="195"/>
      <c r="J24" s="195"/>
      <c r="K24" s="199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</row>
    <row r="25" ht="15.75" customHeight="1">
      <c r="A25" s="192" t="s">
        <v>85</v>
      </c>
      <c r="B25" s="193"/>
      <c r="C25" s="193"/>
      <c r="D25" s="193"/>
      <c r="E25" s="193"/>
      <c r="F25" s="193"/>
      <c r="G25" s="193"/>
      <c r="H25" s="193"/>
      <c r="I25" s="193"/>
      <c r="J25" s="193"/>
      <c r="K25" s="194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</row>
    <row r="26" ht="15.75" customHeight="1">
      <c r="A26" s="188" t="s">
        <v>86</v>
      </c>
      <c r="B26" s="195"/>
      <c r="C26" s="195"/>
      <c r="D26" s="195"/>
      <c r="E26" s="195"/>
      <c r="F26" s="195"/>
      <c r="G26" s="195"/>
      <c r="H26" s="195"/>
      <c r="I26" s="195"/>
      <c r="J26" s="195"/>
      <c r="K26" s="199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</row>
    <row r="27" ht="15.75" customHeight="1">
      <c r="A27" s="192" t="s">
        <v>87</v>
      </c>
      <c r="B27" s="193"/>
      <c r="C27" s="193"/>
      <c r="D27" s="193"/>
      <c r="E27" s="193"/>
      <c r="F27" s="193"/>
      <c r="G27" s="193"/>
      <c r="H27" s="193"/>
      <c r="I27" s="193"/>
      <c r="J27" s="193"/>
      <c r="K27" s="194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</row>
    <row r="28" ht="15.75" customHeight="1">
      <c r="A28" s="188" t="s">
        <v>88</v>
      </c>
      <c r="B28" s="195"/>
      <c r="C28" s="195"/>
      <c r="D28" s="195"/>
      <c r="E28" s="195"/>
      <c r="F28" s="195"/>
      <c r="G28" s="195"/>
      <c r="H28" s="195"/>
      <c r="I28" s="195"/>
      <c r="J28" s="195"/>
      <c r="K28" s="199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</row>
    <row r="29" ht="15.75" customHeight="1">
      <c r="A29" s="192" t="s">
        <v>89</v>
      </c>
      <c r="B29" s="193"/>
      <c r="C29" s="193"/>
      <c r="D29" s="193"/>
      <c r="E29" s="193"/>
      <c r="F29" s="193"/>
      <c r="G29" s="193"/>
      <c r="H29" s="193"/>
      <c r="I29" s="193"/>
      <c r="J29" s="193"/>
      <c r="K29" s="194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</row>
    <row r="30" ht="15.75" customHeight="1">
      <c r="A30" s="188" t="s">
        <v>90</v>
      </c>
      <c r="B30" s="195"/>
      <c r="C30" s="195"/>
      <c r="D30" s="195"/>
      <c r="E30" s="195"/>
      <c r="F30" s="195"/>
      <c r="G30" s="195"/>
      <c r="H30" s="195"/>
      <c r="I30" s="195"/>
      <c r="J30" s="195"/>
      <c r="K30" s="199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</row>
    <row r="31" ht="15.75" customHeight="1">
      <c r="A31" s="192" t="s">
        <v>91</v>
      </c>
      <c r="B31" s="193"/>
      <c r="C31" s="193"/>
      <c r="D31" s="193"/>
      <c r="E31" s="193"/>
      <c r="F31" s="193"/>
      <c r="G31" s="193"/>
      <c r="H31" s="193"/>
      <c r="I31" s="193"/>
      <c r="J31" s="193"/>
      <c r="K31" s="194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</row>
    <row r="32" ht="15.75" customHeight="1">
      <c r="A32" s="201" t="s">
        <v>92</v>
      </c>
      <c r="B32" s="202"/>
      <c r="C32" s="202"/>
      <c r="D32" s="202"/>
      <c r="E32" s="202"/>
      <c r="F32" s="202"/>
      <c r="G32" s="202"/>
      <c r="H32" s="202"/>
      <c r="I32" s="202"/>
      <c r="J32" s="202"/>
      <c r="K32" s="203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</row>
    <row r="33" ht="15.75" customHeight="1">
      <c r="A33" s="204" t="s">
        <v>24</v>
      </c>
      <c r="B33" s="205">
        <f t="shared" ref="B33:C33" si="1">SUM(B2:B32)</f>
        <v>0</v>
      </c>
      <c r="C33" s="205">
        <f t="shared" si="1"/>
        <v>0</v>
      </c>
      <c r="D33" s="205">
        <f>SUM(D3:D32)</f>
        <v>0</v>
      </c>
      <c r="E33" s="205">
        <f t="shared" ref="E33:K33" si="2">SUM(E2:E32)</f>
        <v>0</v>
      </c>
      <c r="F33" s="205">
        <f t="shared" si="2"/>
        <v>0</v>
      </c>
      <c r="G33" s="205">
        <f t="shared" si="2"/>
        <v>0</v>
      </c>
      <c r="H33" s="205">
        <f t="shared" si="2"/>
        <v>0</v>
      </c>
      <c r="I33" s="205">
        <f t="shared" si="2"/>
        <v>0</v>
      </c>
      <c r="J33" s="205">
        <f t="shared" si="2"/>
        <v>0</v>
      </c>
      <c r="K33" s="206">
        <f t="shared" si="2"/>
        <v>0</v>
      </c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</row>
    <row r="34" ht="15.75" customHeight="1">
      <c r="A34" s="11"/>
      <c r="B34" s="12"/>
      <c r="C34" s="12"/>
      <c r="D34" s="12"/>
      <c r="E34" s="11"/>
      <c r="F34" s="11"/>
      <c r="G34" s="11"/>
      <c r="H34" s="11"/>
      <c r="I34" s="11"/>
      <c r="J34" s="11"/>
      <c r="K34" s="11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</row>
    <row r="35" ht="15.75" customHeight="1">
      <c r="A35" s="11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</row>
    <row r="36" ht="15.75" customHeight="1">
      <c r="A36" s="11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</row>
    <row r="37" ht="15.75" customHeight="1">
      <c r="A37" s="11"/>
      <c r="B37" s="12"/>
      <c r="C37" s="12"/>
      <c r="D37" s="12"/>
      <c r="E37" s="12"/>
      <c r="F37" s="8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</row>
    <row r="38" ht="15.75" customHeight="1">
      <c r="A38" s="11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</row>
    <row r="39" ht="15.75" customHeight="1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</row>
    <row r="40" ht="15.75" customHeight="1">
      <c r="A40" s="11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</row>
    <row r="41" ht="15.75" customHeight="1">
      <c r="A41" s="11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</row>
    <row r="42" ht="15.75" customHeight="1">
      <c r="A42" s="11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</row>
    <row r="43" ht="15.75" customHeight="1">
      <c r="A43" s="11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</row>
    <row r="44" ht="15.75" customHeight="1">
      <c r="A44" s="11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</row>
    <row r="45" ht="15.75" customHeight="1">
      <c r="A45" s="11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</row>
    <row r="46" ht="15.75" customHeight="1">
      <c r="A46" s="11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</row>
    <row r="47" ht="15.75" customHeight="1">
      <c r="A47" s="11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</row>
    <row r="48" ht="15.75" customHeight="1">
      <c r="A48" s="11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</row>
    <row r="49" ht="15.75" customHeight="1">
      <c r="A49" s="11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</row>
    <row r="50" ht="15.75" customHeight="1">
      <c r="A50" s="11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</row>
    <row r="51" ht="15.75" customHeight="1">
      <c r="A51" s="11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</row>
    <row r="52" ht="15.75" customHeight="1">
      <c r="A52" s="11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</row>
    <row r="53" ht="15.75" customHeight="1">
      <c r="A53" s="11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</row>
    <row r="54" ht="15.75" customHeight="1">
      <c r="A54" s="11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</row>
    <row r="55" ht="15.75" customHeight="1">
      <c r="A55" s="11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</row>
    <row r="56" ht="15.75" customHeight="1">
      <c r="A56" s="11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</row>
    <row r="57" ht="15.75" customHeight="1">
      <c r="A57" s="11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</row>
    <row r="58" ht="15.75" customHeight="1">
      <c r="A58" s="11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</row>
    <row r="59" ht="15.75" customHeight="1">
      <c r="A59" s="11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</row>
    <row r="60" ht="15.75" customHeight="1">
      <c r="A60" s="11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</row>
    <row r="61" ht="15.75" customHeight="1">
      <c r="A61" s="11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</row>
    <row r="62" ht="15.75" customHeight="1">
      <c r="A62" s="11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</row>
    <row r="63" ht="15.75" customHeight="1">
      <c r="A63" s="11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</row>
    <row r="64" ht="15.75" customHeight="1">
      <c r="A64" s="11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</row>
    <row r="65" ht="15.75" customHeight="1">
      <c r="A65" s="11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</row>
    <row r="66" ht="15.75" customHeight="1">
      <c r="A66" s="11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</row>
    <row r="67" ht="15.75" customHeight="1">
      <c r="A67" s="11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</row>
    <row r="68" ht="15.75" customHeight="1">
      <c r="A68" s="11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</row>
    <row r="69" ht="15.75" customHeight="1">
      <c r="A69" s="11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</row>
    <row r="70" ht="15.75" customHeight="1">
      <c r="A70" s="11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</row>
    <row r="71" ht="15.75" customHeight="1">
      <c r="A71" s="11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</row>
    <row r="72" ht="15.75" customHeight="1">
      <c r="A72" s="11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</row>
    <row r="73" ht="15.75" customHeight="1">
      <c r="A73" s="11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</row>
    <row r="74" ht="15.75" customHeight="1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</row>
    <row r="75" ht="15.75" customHeight="1">
      <c r="A75" s="11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</row>
    <row r="76" ht="15.75" customHeight="1">
      <c r="A76" s="11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</row>
    <row r="77" ht="15.75" customHeight="1">
      <c r="A77" s="11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</row>
    <row r="78" ht="15.75" customHeight="1">
      <c r="A78" s="11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</row>
    <row r="79" ht="15.75" customHeight="1">
      <c r="A79" s="11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</row>
    <row r="80" ht="15.75" customHeight="1">
      <c r="A80" s="11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</row>
    <row r="81" ht="15.75" customHeight="1">
      <c r="A81" s="11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</row>
    <row r="82" ht="15.75" customHeight="1">
      <c r="A82" s="11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</row>
    <row r="83" ht="15.75" customHeight="1">
      <c r="A83" s="11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</row>
    <row r="84" ht="15.75" customHeight="1">
      <c r="A84" s="11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</row>
    <row r="85" ht="15.75" customHeight="1">
      <c r="A85" s="11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</row>
    <row r="86" ht="15.75" customHeight="1">
      <c r="A86" s="11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</row>
    <row r="87" ht="15.75" customHeight="1">
      <c r="A87" s="11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</row>
    <row r="88" ht="15.75" customHeight="1">
      <c r="A88" s="11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</row>
    <row r="89" ht="15.75" customHeight="1">
      <c r="A89" s="11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</row>
    <row r="90" ht="15.75" customHeight="1">
      <c r="A90" s="11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</row>
    <row r="91" ht="15.75" customHeight="1">
      <c r="A91" s="11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</row>
    <row r="92" ht="15.75" customHeight="1">
      <c r="A92" s="11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</row>
    <row r="93" ht="15.75" customHeight="1">
      <c r="A93" s="11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</row>
    <row r="94" ht="15.75" customHeight="1">
      <c r="A94" s="11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</row>
    <row r="95" ht="15.75" customHeight="1">
      <c r="A95" s="11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</row>
    <row r="96" ht="15.75" customHeight="1">
      <c r="A96" s="11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</row>
    <row r="97" ht="15.75" customHeight="1">
      <c r="A97" s="11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</row>
    <row r="98" ht="15.75" customHeight="1">
      <c r="A98" s="11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</row>
    <row r="99" ht="15.75" customHeight="1">
      <c r="A99" s="11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</row>
    <row r="100" ht="15.75" customHeight="1">
      <c r="A100" s="11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</row>
    <row r="101" ht="15.75" customHeight="1">
      <c r="A101" s="11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</row>
    <row r="102" ht="15.75" customHeight="1">
      <c r="A102" s="11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</row>
    <row r="103" ht="15.75" customHeight="1">
      <c r="A103" s="11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</row>
    <row r="104" ht="15.75" customHeight="1">
      <c r="A104" s="11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</row>
    <row r="105" ht="15.75" customHeight="1">
      <c r="A105" s="11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</row>
    <row r="106" ht="15.75" customHeight="1">
      <c r="A106" s="11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</row>
    <row r="107" ht="15.75" customHeight="1">
      <c r="A107" s="11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</row>
    <row r="108" ht="15.75" customHeight="1">
      <c r="A108" s="11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</row>
    <row r="109" ht="15.75" customHeight="1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</row>
    <row r="110" ht="15.75" customHeight="1">
      <c r="A110" s="11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</row>
    <row r="111" ht="15.75" customHeight="1">
      <c r="A111" s="11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</row>
    <row r="112" ht="15.75" customHeight="1">
      <c r="A112" s="11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</row>
    <row r="113" ht="15.75" customHeight="1">
      <c r="A113" s="11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ht="15.75" customHeight="1">
      <c r="A114" s="11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ht="15.75" customHeight="1">
      <c r="A115" s="11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ht="15.75" customHeight="1">
      <c r="A116" s="11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ht="15.75" customHeight="1">
      <c r="A117" s="11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ht="15.75" customHeight="1">
      <c r="A118" s="11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ht="15.75" customHeight="1">
      <c r="A119" s="11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ht="15.75" customHeight="1">
      <c r="A120" s="11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ht="15.75" customHeight="1">
      <c r="A121" s="11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ht="15.75" customHeight="1">
      <c r="A122" s="11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ht="15.75" customHeight="1">
      <c r="A123" s="11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ht="15.75" customHeight="1">
      <c r="A124" s="11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ht="15.75" customHeight="1">
      <c r="A125" s="11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ht="15.75" customHeight="1">
      <c r="A126" s="11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ht="15.75" customHeight="1">
      <c r="A127" s="11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ht="15.75" customHeight="1">
      <c r="A128" s="11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ht="15.75" customHeight="1">
      <c r="A129" s="11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ht="15.75" customHeight="1">
      <c r="A130" s="11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ht="15.75" customHeight="1">
      <c r="A131" s="11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ht="15.75" customHeight="1">
      <c r="A132" s="11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ht="15.75" customHeight="1">
      <c r="A133" s="11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ht="15.75" customHeight="1">
      <c r="A134" s="11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  <row r="135" ht="15.75" customHeight="1">
      <c r="A135" s="11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</row>
    <row r="136" ht="15.75" customHeight="1">
      <c r="A136" s="11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</row>
    <row r="137" ht="15.75" customHeight="1">
      <c r="A137" s="11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</row>
    <row r="138" ht="15.75" customHeight="1">
      <c r="A138" s="11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</row>
    <row r="139" ht="15.75" customHeight="1">
      <c r="A139" s="11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</row>
    <row r="140" ht="15.75" customHeight="1">
      <c r="A140" s="11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</row>
    <row r="141" ht="15.75" customHeight="1">
      <c r="A141" s="11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</row>
    <row r="142" ht="15.75" customHeight="1">
      <c r="A142" s="11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</row>
    <row r="143" ht="15.75" customHeight="1">
      <c r="A143" s="11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</row>
    <row r="144" ht="15.75" customHeight="1">
      <c r="A144" s="11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</row>
    <row r="145" ht="15.75" customHeight="1">
      <c r="A145" s="11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</row>
    <row r="146" ht="15.75" customHeight="1">
      <c r="A146" s="11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</row>
    <row r="147" ht="15.75" customHeight="1">
      <c r="A147" s="11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</row>
    <row r="148" ht="15.75" customHeight="1">
      <c r="A148" s="11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</row>
    <row r="149" ht="15.75" customHeight="1">
      <c r="A149" s="11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</row>
    <row r="150" ht="15.75" customHeight="1">
      <c r="A150" s="11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</row>
    <row r="151" ht="15.75" customHeight="1">
      <c r="A151" s="11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</row>
    <row r="152" ht="15.75" customHeight="1">
      <c r="A152" s="11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</row>
    <row r="153" ht="15.75" customHeight="1">
      <c r="A153" s="11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</row>
    <row r="154" ht="15.75" customHeight="1">
      <c r="A154" s="11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</row>
    <row r="155" ht="15.75" customHeight="1">
      <c r="A155" s="11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</row>
    <row r="156" ht="15.75" customHeight="1">
      <c r="A156" s="11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</row>
    <row r="157" ht="15.75" customHeight="1">
      <c r="A157" s="11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</row>
    <row r="158" ht="15.75" customHeight="1">
      <c r="A158" s="11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</row>
    <row r="159" ht="15.75" customHeight="1">
      <c r="A159" s="11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</row>
    <row r="160" ht="15.75" customHeight="1">
      <c r="A160" s="11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</row>
    <row r="161" ht="15.75" customHeight="1">
      <c r="A161" s="11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</row>
    <row r="162" ht="15.75" customHeight="1">
      <c r="A162" s="11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</row>
    <row r="163" ht="15.75" customHeight="1">
      <c r="A163" s="11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</row>
    <row r="164" ht="15.75" customHeight="1">
      <c r="A164" s="11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</row>
    <row r="165" ht="15.75" customHeight="1">
      <c r="A165" s="11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</row>
    <row r="166" ht="15.75" customHeight="1">
      <c r="A166" s="11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</row>
    <row r="167" ht="15.75" customHeight="1">
      <c r="A167" s="11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</row>
    <row r="168" ht="15.75" customHeight="1">
      <c r="A168" s="11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</row>
    <row r="169" ht="15.75" customHeight="1">
      <c r="A169" s="11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</row>
    <row r="170" ht="15.75" customHeight="1">
      <c r="A170" s="11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</row>
    <row r="171" ht="15.75" customHeight="1">
      <c r="A171" s="11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</row>
    <row r="172" ht="15.75" customHeight="1">
      <c r="A172" s="11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</row>
    <row r="173" ht="15.75" customHeight="1">
      <c r="A173" s="11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</row>
    <row r="174" ht="15.75" customHeight="1">
      <c r="A174" s="11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</row>
    <row r="175" ht="15.75" customHeight="1">
      <c r="A175" s="11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</row>
    <row r="176" ht="15.75" customHeight="1">
      <c r="A176" s="11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</row>
    <row r="177" ht="15.75" customHeight="1">
      <c r="A177" s="11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</row>
    <row r="178" ht="15.75" customHeight="1">
      <c r="A178" s="11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</row>
    <row r="179" ht="15.75" customHeight="1">
      <c r="A179" s="11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</row>
    <row r="180" ht="15.75" customHeight="1">
      <c r="A180" s="11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</row>
    <row r="181" ht="15.75" customHeight="1">
      <c r="A181" s="11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</row>
    <row r="182" ht="15.75" customHeight="1">
      <c r="A182" s="11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</row>
    <row r="183" ht="15.75" customHeight="1">
      <c r="A183" s="11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</row>
    <row r="184" ht="15.75" customHeight="1">
      <c r="A184" s="11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</row>
    <row r="185" ht="15.75" customHeight="1">
      <c r="A185" s="11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</row>
    <row r="186" ht="15.75" customHeight="1">
      <c r="A186" s="11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</row>
    <row r="187" ht="15.75" customHeight="1">
      <c r="A187" s="11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</row>
    <row r="188" ht="15.75" customHeight="1">
      <c r="A188" s="11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</row>
    <row r="189" ht="15.75" customHeight="1">
      <c r="A189" s="11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</row>
    <row r="190" ht="15.75" customHeight="1">
      <c r="A190" s="11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</row>
    <row r="191" ht="15.75" customHeight="1">
      <c r="A191" s="11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</row>
    <row r="192" ht="15.75" customHeight="1">
      <c r="A192" s="11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</row>
    <row r="193" ht="15.75" customHeight="1">
      <c r="A193" s="11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</row>
    <row r="194" ht="15.75" customHeight="1">
      <c r="A194" s="11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</row>
    <row r="195" ht="15.75" customHeight="1">
      <c r="A195" s="11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</row>
    <row r="196" ht="15.75" customHeight="1">
      <c r="A196" s="11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</row>
    <row r="197" ht="15.75" customHeight="1">
      <c r="A197" s="11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</row>
    <row r="198" ht="15.75" customHeight="1">
      <c r="A198" s="11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</row>
    <row r="199" ht="15.75" customHeight="1">
      <c r="A199" s="11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</row>
    <row r="200" ht="15.75" customHeight="1">
      <c r="A200" s="11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</row>
    <row r="201" ht="15.75" customHeight="1">
      <c r="A201" s="11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</row>
    <row r="202" ht="15.75" customHeight="1">
      <c r="A202" s="11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</row>
    <row r="203" ht="15.75" customHeight="1">
      <c r="A203" s="11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</row>
    <row r="204" ht="15.75" customHeight="1">
      <c r="A204" s="11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</row>
    <row r="205" ht="15.75" customHeight="1">
      <c r="A205" s="11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</row>
    <row r="206" ht="15.75" customHeight="1">
      <c r="A206" s="11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</row>
    <row r="207" ht="15.75" customHeight="1">
      <c r="A207" s="11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</row>
    <row r="208" ht="15.75" customHeight="1">
      <c r="A208" s="11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</row>
    <row r="209" ht="15.75" customHeight="1">
      <c r="A209" s="11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</row>
    <row r="210" ht="15.75" customHeight="1">
      <c r="A210" s="11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</row>
    <row r="211" ht="15.75" customHeight="1">
      <c r="A211" s="11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</row>
    <row r="212" ht="15.75" customHeight="1">
      <c r="A212" s="11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</row>
    <row r="213" ht="15.75" customHeight="1">
      <c r="A213" s="11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</row>
    <row r="214" ht="15.75" customHeight="1">
      <c r="A214" s="11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</row>
    <row r="215" ht="15.75" customHeight="1">
      <c r="A215" s="11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</row>
    <row r="216" ht="15.75" customHeight="1">
      <c r="A216" s="11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</row>
    <row r="217" ht="15.75" customHeight="1">
      <c r="A217" s="11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</row>
    <row r="218" ht="15.75" customHeight="1">
      <c r="A218" s="11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</row>
    <row r="219" ht="15.75" customHeight="1">
      <c r="A219" s="11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</row>
    <row r="220" ht="15.75" customHeight="1">
      <c r="A220" s="11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</row>
    <row r="221" ht="15.75" customHeight="1">
      <c r="A221" s="11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</row>
    <row r="222" ht="15.75" customHeight="1">
      <c r="A222" s="11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</row>
    <row r="223" ht="15.75" customHeight="1">
      <c r="A223" s="11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</row>
    <row r="224" ht="15.75" customHeight="1">
      <c r="A224" s="11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</row>
    <row r="225" ht="15.75" customHeight="1">
      <c r="A225" s="11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</row>
    <row r="226" ht="15.75" customHeight="1">
      <c r="A226" s="11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</row>
    <row r="227" ht="15.75" customHeight="1">
      <c r="A227" s="11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</row>
    <row r="228" ht="15.75" customHeight="1">
      <c r="A228" s="11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</row>
    <row r="229" ht="15.75" customHeight="1">
      <c r="A229" s="11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</row>
    <row r="230" ht="15.75" customHeight="1">
      <c r="A230" s="11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</row>
    <row r="231" ht="15.75" customHeight="1">
      <c r="A231" s="11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</row>
    <row r="232" ht="15.75" customHeight="1">
      <c r="A232" s="11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</row>
    <row r="233" ht="15.75" customHeight="1">
      <c r="A233" s="11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</row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fitToHeight="0" orientation="landscape"/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07">
        <v>7.0</v>
      </c>
      <c r="B1" s="208" t="s">
        <v>0</v>
      </c>
      <c r="C1" s="209" t="s">
        <v>32</v>
      </c>
      <c r="D1" s="209" t="s">
        <v>39</v>
      </c>
      <c r="E1" s="209" t="s">
        <v>37</v>
      </c>
      <c r="F1" s="209" t="s">
        <v>38</v>
      </c>
      <c r="G1" s="209" t="s">
        <v>36</v>
      </c>
      <c r="H1" s="209" t="s">
        <v>41</v>
      </c>
      <c r="I1" s="209" t="s">
        <v>42</v>
      </c>
      <c r="J1" s="209" t="s">
        <v>43</v>
      </c>
      <c r="K1" s="209" t="s">
        <v>44</v>
      </c>
      <c r="L1" s="209" t="s">
        <v>45</v>
      </c>
      <c r="M1" s="210" t="s">
        <v>46</v>
      </c>
      <c r="W1" s="211" t="s">
        <v>49</v>
      </c>
      <c r="X1" s="212" t="s">
        <v>93</v>
      </c>
    </row>
    <row r="2">
      <c r="A2" s="213" t="s">
        <v>94</v>
      </c>
      <c r="B2" s="22"/>
      <c r="C2" s="214"/>
      <c r="D2" s="215"/>
      <c r="E2" s="215"/>
      <c r="F2" s="215"/>
      <c r="G2" s="215"/>
      <c r="H2" s="214"/>
      <c r="I2" s="215"/>
      <c r="J2" s="215"/>
      <c r="K2" s="215"/>
      <c r="L2" s="215"/>
      <c r="M2" s="216"/>
      <c r="W2" s="217"/>
      <c r="X2" s="218"/>
    </row>
    <row r="3">
      <c r="A3" s="219">
        <f t="array" ref="A3:A33">IF(ROW(A2:A32)-1 &lt;= DAY(EOMONTH(DATE(YEAR(TODAY()), A1, 1), 0)),
                 DATE(YEAR(TODAY()), A1, ROW(A2:A32)-1),
                 "")</f>
        <v>45839</v>
      </c>
      <c r="B3" s="220" t="str">
        <f t="shared" ref="B3:B33" si="1">IF(A3 = "", "", TEXT(A3, "ddd"))</f>
        <v>火</v>
      </c>
      <c r="C3" s="221"/>
      <c r="D3" s="222"/>
      <c r="E3" s="222"/>
      <c r="F3" s="222"/>
      <c r="G3" s="222"/>
      <c r="H3" s="221"/>
      <c r="I3" s="222"/>
      <c r="J3" s="222"/>
      <c r="K3" s="222"/>
      <c r="L3" s="222"/>
      <c r="M3" s="223"/>
      <c r="W3" s="224"/>
      <c r="X3" s="225"/>
    </row>
    <row r="4">
      <c r="A4" s="226">
        <v>45840.0</v>
      </c>
      <c r="B4" s="227" t="str">
        <f t="shared" si="1"/>
        <v>水</v>
      </c>
      <c r="C4" s="228"/>
      <c r="D4" s="229"/>
      <c r="E4" s="229"/>
      <c r="F4" s="229"/>
      <c r="G4" s="229"/>
      <c r="H4" s="228"/>
      <c r="I4" s="229"/>
      <c r="J4" s="229"/>
      <c r="K4" s="229"/>
      <c r="L4" s="229"/>
      <c r="M4" s="230"/>
      <c r="W4" s="231"/>
      <c r="X4" s="232"/>
    </row>
    <row r="5">
      <c r="A5" s="219">
        <v>45841.0</v>
      </c>
      <c r="B5" s="220" t="str">
        <f t="shared" si="1"/>
        <v>木</v>
      </c>
      <c r="C5" s="233"/>
      <c r="D5" s="234"/>
      <c r="E5" s="234"/>
      <c r="F5" s="234"/>
      <c r="G5" s="234"/>
      <c r="H5" s="233"/>
      <c r="I5" s="234"/>
      <c r="J5" s="234"/>
      <c r="K5" s="234"/>
      <c r="L5" s="234"/>
      <c r="M5" s="235"/>
      <c r="W5" s="236"/>
      <c r="X5" s="237"/>
    </row>
    <row r="6">
      <c r="A6" s="226">
        <v>45842.0</v>
      </c>
      <c r="B6" s="227" t="str">
        <f t="shared" si="1"/>
        <v>金</v>
      </c>
      <c r="C6" s="238"/>
      <c r="D6" s="239"/>
      <c r="E6" s="239"/>
      <c r="F6" s="239"/>
      <c r="G6" s="239"/>
      <c r="H6" s="238"/>
      <c r="I6" s="239"/>
      <c r="J6" s="239"/>
      <c r="K6" s="239"/>
      <c r="L6" s="239"/>
      <c r="M6" s="240"/>
      <c r="W6" s="241"/>
      <c r="X6" s="242"/>
    </row>
    <row r="7">
      <c r="A7" s="219">
        <v>45843.0</v>
      </c>
      <c r="B7" s="220" t="str">
        <f t="shared" si="1"/>
        <v>土</v>
      </c>
      <c r="C7" s="233"/>
      <c r="D7" s="234"/>
      <c r="E7" s="234"/>
      <c r="F7" s="234"/>
      <c r="G7" s="234"/>
      <c r="H7" s="233"/>
      <c r="I7" s="234"/>
      <c r="J7" s="234"/>
      <c r="K7" s="234"/>
      <c r="L7" s="234"/>
      <c r="M7" s="235"/>
      <c r="W7" s="236"/>
      <c r="X7" s="237"/>
    </row>
    <row r="8">
      <c r="A8" s="226">
        <v>45844.0</v>
      </c>
      <c r="B8" s="227" t="str">
        <f t="shared" si="1"/>
        <v>日</v>
      </c>
      <c r="C8" s="228"/>
      <c r="D8" s="229"/>
      <c r="E8" s="229"/>
      <c r="F8" s="229"/>
      <c r="G8" s="229"/>
      <c r="H8" s="228"/>
      <c r="I8" s="229"/>
      <c r="J8" s="229"/>
      <c r="K8" s="229"/>
      <c r="L8" s="229"/>
      <c r="M8" s="230"/>
      <c r="W8" s="231"/>
      <c r="X8" s="232"/>
    </row>
    <row r="9">
      <c r="A9" s="219">
        <v>45845.0</v>
      </c>
      <c r="B9" s="220" t="str">
        <f t="shared" si="1"/>
        <v>月</v>
      </c>
      <c r="C9" s="233"/>
      <c r="D9" s="234"/>
      <c r="E9" s="234"/>
      <c r="F9" s="234"/>
      <c r="G9" s="234"/>
      <c r="H9" s="233"/>
      <c r="I9" s="234"/>
      <c r="J9" s="234"/>
      <c r="K9" s="234"/>
      <c r="L9" s="234"/>
      <c r="M9" s="235"/>
      <c r="W9" s="236"/>
      <c r="X9" s="237"/>
    </row>
    <row r="10">
      <c r="A10" s="226">
        <v>45846.0</v>
      </c>
      <c r="B10" s="227" t="str">
        <f t="shared" si="1"/>
        <v>火</v>
      </c>
      <c r="C10" s="228"/>
      <c r="D10" s="229"/>
      <c r="E10" s="229"/>
      <c r="F10" s="229"/>
      <c r="G10" s="229"/>
      <c r="H10" s="228"/>
      <c r="I10" s="229"/>
      <c r="J10" s="229"/>
      <c r="K10" s="229"/>
      <c r="L10" s="229"/>
      <c r="M10" s="230"/>
      <c r="W10" s="231"/>
      <c r="X10" s="232"/>
    </row>
    <row r="11">
      <c r="A11" s="219">
        <v>45847.0</v>
      </c>
      <c r="B11" s="220" t="str">
        <f t="shared" si="1"/>
        <v>水</v>
      </c>
      <c r="C11" s="233"/>
      <c r="D11" s="234"/>
      <c r="E11" s="234"/>
      <c r="F11" s="234"/>
      <c r="G11" s="234"/>
      <c r="H11" s="233"/>
      <c r="I11" s="234"/>
      <c r="J11" s="234"/>
      <c r="K11" s="234"/>
      <c r="L11" s="234"/>
      <c r="M11" s="235"/>
      <c r="W11" s="236"/>
      <c r="X11" s="237"/>
    </row>
    <row r="12">
      <c r="A12" s="226">
        <v>45848.0</v>
      </c>
      <c r="B12" s="227" t="str">
        <f t="shared" si="1"/>
        <v>木</v>
      </c>
      <c r="C12" s="228"/>
      <c r="D12" s="229"/>
      <c r="E12" s="229"/>
      <c r="F12" s="229"/>
      <c r="G12" s="229"/>
      <c r="H12" s="228"/>
      <c r="I12" s="229"/>
      <c r="J12" s="229"/>
      <c r="K12" s="229"/>
      <c r="L12" s="229"/>
      <c r="M12" s="230"/>
      <c r="W12" s="231"/>
      <c r="X12" s="232"/>
    </row>
    <row r="13">
      <c r="A13" s="219">
        <v>45849.0</v>
      </c>
      <c r="B13" s="220" t="str">
        <f t="shared" si="1"/>
        <v>金</v>
      </c>
      <c r="C13" s="233"/>
      <c r="D13" s="234"/>
      <c r="E13" s="234"/>
      <c r="F13" s="234"/>
      <c r="G13" s="234"/>
      <c r="H13" s="233"/>
      <c r="I13" s="234"/>
      <c r="J13" s="234"/>
      <c r="K13" s="234"/>
      <c r="L13" s="234"/>
      <c r="M13" s="235"/>
      <c r="W13" s="236"/>
      <c r="X13" s="237"/>
    </row>
    <row r="14">
      <c r="A14" s="226">
        <v>45850.0</v>
      </c>
      <c r="B14" s="227" t="str">
        <f t="shared" si="1"/>
        <v>土</v>
      </c>
      <c r="C14" s="228"/>
      <c r="D14" s="229"/>
      <c r="E14" s="229"/>
      <c r="F14" s="229"/>
      <c r="G14" s="229"/>
      <c r="H14" s="228"/>
      <c r="I14" s="229"/>
      <c r="J14" s="229"/>
      <c r="K14" s="229"/>
      <c r="L14" s="229"/>
      <c r="M14" s="230"/>
      <c r="W14" s="231"/>
      <c r="X14" s="232"/>
    </row>
    <row r="15">
      <c r="A15" s="219">
        <v>45851.0</v>
      </c>
      <c r="B15" s="220" t="str">
        <f t="shared" si="1"/>
        <v>日</v>
      </c>
      <c r="C15" s="233"/>
      <c r="D15" s="234"/>
      <c r="E15" s="234"/>
      <c r="F15" s="234"/>
      <c r="G15" s="234"/>
      <c r="H15" s="233"/>
      <c r="I15" s="234"/>
      <c r="J15" s="234"/>
      <c r="K15" s="234"/>
      <c r="L15" s="234"/>
      <c r="M15" s="235"/>
      <c r="W15" s="236"/>
      <c r="X15" s="237"/>
    </row>
    <row r="16">
      <c r="A16" s="226">
        <v>45852.0</v>
      </c>
      <c r="B16" s="227" t="str">
        <f t="shared" si="1"/>
        <v>月</v>
      </c>
      <c r="C16" s="228"/>
      <c r="D16" s="229"/>
      <c r="E16" s="229"/>
      <c r="F16" s="229"/>
      <c r="G16" s="229"/>
      <c r="H16" s="228"/>
      <c r="I16" s="229"/>
      <c r="J16" s="229"/>
      <c r="K16" s="229"/>
      <c r="L16" s="229"/>
      <c r="M16" s="230"/>
      <c r="W16" s="231"/>
      <c r="X16" s="232"/>
    </row>
    <row r="17">
      <c r="A17" s="219">
        <v>45853.0</v>
      </c>
      <c r="B17" s="220" t="str">
        <f t="shared" si="1"/>
        <v>火</v>
      </c>
      <c r="C17" s="233"/>
      <c r="D17" s="234"/>
      <c r="E17" s="234"/>
      <c r="F17" s="234"/>
      <c r="G17" s="234"/>
      <c r="H17" s="233"/>
      <c r="I17" s="234"/>
      <c r="J17" s="234"/>
      <c r="K17" s="234"/>
      <c r="L17" s="234"/>
      <c r="M17" s="235"/>
      <c r="W17" s="236"/>
      <c r="X17" s="237"/>
    </row>
    <row r="18">
      <c r="A18" s="226">
        <v>45854.0</v>
      </c>
      <c r="B18" s="227" t="str">
        <f t="shared" si="1"/>
        <v>水</v>
      </c>
      <c r="C18" s="228"/>
      <c r="D18" s="229"/>
      <c r="E18" s="229"/>
      <c r="F18" s="229"/>
      <c r="G18" s="229"/>
      <c r="H18" s="228"/>
      <c r="I18" s="229"/>
      <c r="J18" s="229"/>
      <c r="K18" s="229"/>
      <c r="L18" s="229"/>
      <c r="M18" s="230"/>
      <c r="W18" s="231"/>
      <c r="X18" s="232"/>
    </row>
    <row r="19">
      <c r="A19" s="219">
        <v>45855.0</v>
      </c>
      <c r="B19" s="220" t="str">
        <f t="shared" si="1"/>
        <v>木</v>
      </c>
      <c r="C19" s="233"/>
      <c r="D19" s="234"/>
      <c r="E19" s="234"/>
      <c r="F19" s="234"/>
      <c r="G19" s="234"/>
      <c r="H19" s="233"/>
      <c r="I19" s="234"/>
      <c r="J19" s="234"/>
      <c r="K19" s="234"/>
      <c r="L19" s="234"/>
      <c r="M19" s="235"/>
      <c r="W19" s="236"/>
      <c r="X19" s="237"/>
    </row>
    <row r="20">
      <c r="A20" s="226">
        <v>45856.0</v>
      </c>
      <c r="B20" s="227" t="str">
        <f t="shared" si="1"/>
        <v>金</v>
      </c>
      <c r="C20" s="228"/>
      <c r="D20" s="229"/>
      <c r="E20" s="229"/>
      <c r="F20" s="229"/>
      <c r="G20" s="229"/>
      <c r="H20" s="228"/>
      <c r="I20" s="229"/>
      <c r="J20" s="229"/>
      <c r="K20" s="229"/>
      <c r="L20" s="229"/>
      <c r="M20" s="230"/>
      <c r="W20" s="231"/>
      <c r="X20" s="232"/>
    </row>
    <row r="21">
      <c r="A21" s="219">
        <v>45857.0</v>
      </c>
      <c r="B21" s="220" t="str">
        <f t="shared" si="1"/>
        <v>土</v>
      </c>
      <c r="C21" s="233"/>
      <c r="D21" s="234"/>
      <c r="E21" s="234"/>
      <c r="F21" s="234"/>
      <c r="G21" s="234"/>
      <c r="H21" s="233"/>
      <c r="I21" s="234"/>
      <c r="J21" s="234"/>
      <c r="K21" s="234"/>
      <c r="L21" s="234"/>
      <c r="M21" s="235"/>
      <c r="W21" s="236"/>
      <c r="X21" s="237"/>
    </row>
    <row r="22">
      <c r="A22" s="226">
        <v>45858.0</v>
      </c>
      <c r="B22" s="227" t="str">
        <f t="shared" si="1"/>
        <v>日</v>
      </c>
      <c r="C22" s="228"/>
      <c r="D22" s="229"/>
      <c r="E22" s="229"/>
      <c r="F22" s="229"/>
      <c r="G22" s="229"/>
      <c r="H22" s="228"/>
      <c r="I22" s="229"/>
      <c r="J22" s="229"/>
      <c r="K22" s="229"/>
      <c r="L22" s="229"/>
      <c r="M22" s="230"/>
      <c r="W22" s="231"/>
      <c r="X22" s="232"/>
    </row>
    <row r="23">
      <c r="A23" s="219">
        <v>45859.0</v>
      </c>
      <c r="B23" s="220" t="str">
        <f t="shared" si="1"/>
        <v>月</v>
      </c>
      <c r="C23" s="233"/>
      <c r="D23" s="234"/>
      <c r="E23" s="234"/>
      <c r="F23" s="234"/>
      <c r="G23" s="234"/>
      <c r="H23" s="233"/>
      <c r="I23" s="234"/>
      <c r="J23" s="234"/>
      <c r="K23" s="234"/>
      <c r="L23" s="234"/>
      <c r="M23" s="235"/>
      <c r="W23" s="236"/>
      <c r="X23" s="237"/>
    </row>
    <row r="24">
      <c r="A24" s="226">
        <v>45860.0</v>
      </c>
      <c r="B24" s="227" t="str">
        <f t="shared" si="1"/>
        <v>火</v>
      </c>
      <c r="C24" s="228"/>
      <c r="D24" s="229"/>
      <c r="E24" s="229"/>
      <c r="F24" s="229"/>
      <c r="G24" s="229"/>
      <c r="H24" s="228"/>
      <c r="I24" s="229"/>
      <c r="J24" s="229"/>
      <c r="K24" s="229"/>
      <c r="L24" s="229"/>
      <c r="M24" s="230"/>
      <c r="W24" s="231"/>
      <c r="X24" s="232"/>
    </row>
    <row r="25">
      <c r="A25" s="219">
        <v>45861.0</v>
      </c>
      <c r="B25" s="220" t="str">
        <f t="shared" si="1"/>
        <v>水</v>
      </c>
      <c r="C25" s="233"/>
      <c r="D25" s="234"/>
      <c r="E25" s="234"/>
      <c r="F25" s="234"/>
      <c r="G25" s="234"/>
      <c r="H25" s="233"/>
      <c r="I25" s="234"/>
      <c r="J25" s="234"/>
      <c r="K25" s="234"/>
      <c r="L25" s="234"/>
      <c r="M25" s="235"/>
      <c r="W25" s="236"/>
      <c r="X25" s="237"/>
    </row>
    <row r="26">
      <c r="A26" s="226">
        <v>45862.0</v>
      </c>
      <c r="B26" s="227" t="str">
        <f t="shared" si="1"/>
        <v>木</v>
      </c>
      <c r="C26" s="228"/>
      <c r="D26" s="229"/>
      <c r="E26" s="229"/>
      <c r="F26" s="229"/>
      <c r="G26" s="229"/>
      <c r="H26" s="228"/>
      <c r="I26" s="229"/>
      <c r="J26" s="229"/>
      <c r="K26" s="229"/>
      <c r="L26" s="229"/>
      <c r="M26" s="230"/>
      <c r="W26" s="231"/>
      <c r="X26" s="232"/>
    </row>
    <row r="27">
      <c r="A27" s="219">
        <v>45863.0</v>
      </c>
      <c r="B27" s="220" t="str">
        <f t="shared" si="1"/>
        <v>金</v>
      </c>
      <c r="C27" s="233"/>
      <c r="D27" s="234"/>
      <c r="E27" s="234"/>
      <c r="F27" s="234"/>
      <c r="G27" s="234"/>
      <c r="H27" s="233"/>
      <c r="I27" s="234"/>
      <c r="J27" s="234"/>
      <c r="K27" s="234"/>
      <c r="L27" s="234"/>
      <c r="M27" s="235"/>
      <c r="W27" s="236"/>
      <c r="X27" s="237"/>
    </row>
    <row r="28">
      <c r="A28" s="226">
        <v>45864.0</v>
      </c>
      <c r="B28" s="227" t="str">
        <f t="shared" si="1"/>
        <v>土</v>
      </c>
      <c r="C28" s="228"/>
      <c r="D28" s="229"/>
      <c r="E28" s="229"/>
      <c r="F28" s="229"/>
      <c r="G28" s="229"/>
      <c r="H28" s="228"/>
      <c r="I28" s="229"/>
      <c r="J28" s="229"/>
      <c r="K28" s="229"/>
      <c r="L28" s="229"/>
      <c r="M28" s="230"/>
      <c r="W28" s="231"/>
      <c r="X28" s="232"/>
    </row>
    <row r="29">
      <c r="A29" s="219">
        <v>45865.0</v>
      </c>
      <c r="B29" s="220" t="str">
        <f t="shared" si="1"/>
        <v>日</v>
      </c>
      <c r="C29" s="233"/>
      <c r="D29" s="234"/>
      <c r="E29" s="234"/>
      <c r="F29" s="234"/>
      <c r="G29" s="234"/>
      <c r="H29" s="233"/>
      <c r="I29" s="234"/>
      <c r="J29" s="234"/>
      <c r="K29" s="234"/>
      <c r="L29" s="234"/>
      <c r="M29" s="235"/>
      <c r="W29" s="236"/>
      <c r="X29" s="237"/>
    </row>
    <row r="30">
      <c r="A30" s="226">
        <v>45866.0</v>
      </c>
      <c r="B30" s="227" t="str">
        <f t="shared" si="1"/>
        <v>月</v>
      </c>
      <c r="C30" s="228"/>
      <c r="D30" s="229"/>
      <c r="E30" s="229"/>
      <c r="F30" s="229"/>
      <c r="G30" s="229"/>
      <c r="H30" s="228"/>
      <c r="I30" s="229"/>
      <c r="J30" s="229"/>
      <c r="K30" s="229"/>
      <c r="L30" s="229"/>
      <c r="M30" s="230"/>
      <c r="W30" s="231"/>
      <c r="X30" s="232"/>
    </row>
    <row r="31">
      <c r="A31" s="219">
        <v>45867.0</v>
      </c>
      <c r="B31" s="220" t="str">
        <f t="shared" si="1"/>
        <v>火</v>
      </c>
      <c r="C31" s="233"/>
      <c r="D31" s="234"/>
      <c r="E31" s="234"/>
      <c r="F31" s="234"/>
      <c r="G31" s="234"/>
      <c r="H31" s="233"/>
      <c r="I31" s="234"/>
      <c r="J31" s="234"/>
      <c r="K31" s="234"/>
      <c r="L31" s="234"/>
      <c r="M31" s="235"/>
      <c r="W31" s="236"/>
      <c r="X31" s="237"/>
    </row>
    <row r="32">
      <c r="A32" s="226">
        <v>45868.0</v>
      </c>
      <c r="B32" s="227" t="str">
        <f t="shared" si="1"/>
        <v>水</v>
      </c>
      <c r="C32" s="228"/>
      <c r="D32" s="229"/>
      <c r="E32" s="229"/>
      <c r="F32" s="229"/>
      <c r="G32" s="229"/>
      <c r="H32" s="228"/>
      <c r="I32" s="229"/>
      <c r="J32" s="229"/>
      <c r="K32" s="229"/>
      <c r="L32" s="229"/>
      <c r="M32" s="230"/>
      <c r="W32" s="231"/>
      <c r="X32" s="232"/>
    </row>
    <row r="33">
      <c r="A33" s="219">
        <v>45869.0</v>
      </c>
      <c r="B33" s="220" t="str">
        <f t="shared" si="1"/>
        <v>木</v>
      </c>
      <c r="C33" s="243"/>
      <c r="D33" s="244"/>
      <c r="E33" s="244"/>
      <c r="F33" s="244"/>
      <c r="G33" s="244"/>
      <c r="H33" s="243"/>
      <c r="I33" s="244"/>
      <c r="J33" s="244"/>
      <c r="K33" s="244"/>
      <c r="L33" s="244"/>
      <c r="M33" s="245"/>
      <c r="W33" s="246"/>
      <c r="X33" s="247"/>
    </row>
    <row r="34">
      <c r="A34" s="248" t="s">
        <v>24</v>
      </c>
      <c r="B34" s="249"/>
      <c r="C34" s="250">
        <f t="shared" ref="C34:M34" si="2">SUM(C2:C33)</f>
        <v>0</v>
      </c>
      <c r="D34" s="251">
        <f t="shared" si="2"/>
        <v>0</v>
      </c>
      <c r="E34" s="251">
        <f t="shared" si="2"/>
        <v>0</v>
      </c>
      <c r="F34" s="251">
        <f t="shared" si="2"/>
        <v>0</v>
      </c>
      <c r="G34" s="251">
        <f t="shared" si="2"/>
        <v>0</v>
      </c>
      <c r="H34" s="250">
        <f t="shared" si="2"/>
        <v>0</v>
      </c>
      <c r="I34" s="251">
        <f t="shared" si="2"/>
        <v>0</v>
      </c>
      <c r="J34" s="251">
        <f t="shared" si="2"/>
        <v>0</v>
      </c>
      <c r="K34" s="251">
        <f t="shared" si="2"/>
        <v>0</v>
      </c>
      <c r="L34" s="251">
        <f t="shared" si="2"/>
        <v>0</v>
      </c>
      <c r="M34" s="252">
        <f t="shared" si="2"/>
        <v>0</v>
      </c>
      <c r="W34" s="250">
        <f t="shared" ref="W34:X34" si="3">SUM(W2:W33)</f>
        <v>0</v>
      </c>
      <c r="X34" s="253">
        <f t="shared" si="3"/>
        <v>0</v>
      </c>
    </row>
  </sheetData>
  <mergeCells count="1">
    <mergeCell ref="A2:B2"/>
  </mergeCells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14.43"/>
    <col customWidth="1" min="2" max="13" width="20.29"/>
    <col customWidth="1" min="14" max="14" width="3.57"/>
  </cols>
  <sheetData>
    <row r="1" ht="21.75" customHeight="1">
      <c r="A1" s="254" t="s">
        <v>95</v>
      </c>
      <c r="B1" s="255" t="s">
        <v>96</v>
      </c>
      <c r="C1" s="255" t="s">
        <v>97</v>
      </c>
      <c r="D1" s="255" t="s">
        <v>98</v>
      </c>
      <c r="E1" s="255" t="s">
        <v>99</v>
      </c>
      <c r="F1" s="255" t="s">
        <v>100</v>
      </c>
      <c r="G1" s="255" t="s">
        <v>101</v>
      </c>
      <c r="H1" s="255" t="s">
        <v>102</v>
      </c>
      <c r="I1" s="255" t="s">
        <v>103</v>
      </c>
      <c r="J1" s="255" t="s">
        <v>104</v>
      </c>
      <c r="K1" s="255" t="s">
        <v>105</v>
      </c>
      <c r="L1" s="255" t="s">
        <v>106</v>
      </c>
      <c r="M1" s="256" t="s">
        <v>46</v>
      </c>
      <c r="N1" s="257"/>
    </row>
    <row r="2" ht="21.75" customHeight="1">
      <c r="A2" s="258" t="s">
        <v>94</v>
      </c>
      <c r="B2" s="259"/>
      <c r="C2" s="259"/>
      <c r="D2" s="259"/>
      <c r="E2" s="259"/>
      <c r="F2" s="259"/>
      <c r="G2" s="259"/>
      <c r="H2" s="259"/>
      <c r="I2" s="259"/>
      <c r="J2" s="259"/>
      <c r="K2" s="259"/>
      <c r="L2" s="259"/>
      <c r="M2" s="260"/>
      <c r="N2" s="261"/>
    </row>
    <row r="3" ht="21.75" customHeight="1">
      <c r="A3" s="258" t="s">
        <v>107</v>
      </c>
      <c r="B3" s="262"/>
      <c r="C3" s="262"/>
      <c r="D3" s="262"/>
      <c r="E3" s="262"/>
      <c r="F3" s="262"/>
      <c r="G3" s="262"/>
      <c r="H3" s="262"/>
      <c r="I3" s="262"/>
      <c r="J3" s="262"/>
      <c r="K3" s="262"/>
      <c r="L3" s="262"/>
      <c r="M3" s="260"/>
      <c r="N3" s="261"/>
    </row>
    <row r="4" ht="21.75" customHeight="1">
      <c r="A4" s="263"/>
      <c r="B4" s="262"/>
      <c r="C4" s="262"/>
      <c r="D4" s="262"/>
      <c r="E4" s="262"/>
      <c r="F4" s="262"/>
      <c r="G4" s="262"/>
      <c r="H4" s="262"/>
      <c r="I4" s="262"/>
      <c r="J4" s="262"/>
      <c r="K4" s="262"/>
      <c r="L4" s="262"/>
      <c r="M4" s="260"/>
      <c r="N4" s="261"/>
    </row>
    <row r="5" ht="21.75" customHeight="1">
      <c r="A5" s="264"/>
      <c r="B5" s="265"/>
      <c r="C5" s="265"/>
      <c r="D5" s="265"/>
      <c r="E5" s="265"/>
      <c r="F5" s="265"/>
      <c r="G5" s="265"/>
      <c r="H5" s="265"/>
      <c r="I5" s="265"/>
      <c r="J5" s="265"/>
      <c r="K5" s="265"/>
      <c r="L5" s="265"/>
      <c r="M5" s="266"/>
      <c r="N5" s="261"/>
    </row>
    <row r="6" ht="21.75" customHeight="1">
      <c r="A6" s="267" t="s">
        <v>108</v>
      </c>
      <c r="B6" s="268">
        <f t="shared" ref="B6:M6" si="1">SUM(B2:B5)</f>
        <v>0</v>
      </c>
      <c r="C6" s="268">
        <f t="shared" si="1"/>
        <v>0</v>
      </c>
      <c r="D6" s="268">
        <f t="shared" si="1"/>
        <v>0</v>
      </c>
      <c r="E6" s="268">
        <f t="shared" si="1"/>
        <v>0</v>
      </c>
      <c r="F6" s="268">
        <f t="shared" si="1"/>
        <v>0</v>
      </c>
      <c r="G6" s="268">
        <f t="shared" si="1"/>
        <v>0</v>
      </c>
      <c r="H6" s="268">
        <f t="shared" si="1"/>
        <v>0</v>
      </c>
      <c r="I6" s="268">
        <f t="shared" si="1"/>
        <v>0</v>
      </c>
      <c r="J6" s="268">
        <f t="shared" si="1"/>
        <v>0</v>
      </c>
      <c r="K6" s="268">
        <f t="shared" si="1"/>
        <v>0</v>
      </c>
      <c r="L6" s="268">
        <f t="shared" si="1"/>
        <v>0</v>
      </c>
      <c r="M6" s="268">
        <f t="shared" si="1"/>
        <v>0</v>
      </c>
      <c r="N6" s="261"/>
    </row>
    <row r="7" ht="21.75" customHeight="1">
      <c r="A7" s="12"/>
      <c r="B7" s="269"/>
      <c r="C7" s="269"/>
      <c r="D7" s="269"/>
      <c r="E7" s="269"/>
      <c r="F7" s="269"/>
      <c r="G7" s="269"/>
      <c r="H7" s="269"/>
      <c r="I7" s="269"/>
      <c r="J7" s="269"/>
      <c r="K7" s="269"/>
      <c r="L7" s="269"/>
      <c r="M7" s="269"/>
      <c r="N7" s="261"/>
    </row>
    <row r="8" ht="21.75" customHeight="1">
      <c r="A8" s="12" t="s">
        <v>109</v>
      </c>
      <c r="B8" s="270">
        <f>SUM(B6:M6)</f>
        <v>0</v>
      </c>
      <c r="C8" s="269"/>
      <c r="D8" s="12"/>
      <c r="E8" s="269"/>
      <c r="F8" s="269"/>
      <c r="G8" s="269"/>
      <c r="H8" s="269"/>
      <c r="I8" s="269"/>
      <c r="J8" s="269"/>
      <c r="K8" s="269"/>
      <c r="L8" s="269"/>
      <c r="M8" s="269"/>
      <c r="N8" s="261"/>
    </row>
    <row r="9" ht="21.75" customHeight="1">
      <c r="A9" s="12"/>
      <c r="B9" s="269" t="s">
        <v>110</v>
      </c>
      <c r="C9" s="269" t="s">
        <v>111</v>
      </c>
      <c r="D9" s="269"/>
      <c r="E9" s="269"/>
      <c r="F9" s="269"/>
      <c r="G9" s="269"/>
      <c r="H9" s="269"/>
      <c r="I9" s="269"/>
      <c r="J9" s="269"/>
      <c r="K9" s="269"/>
      <c r="L9" s="269"/>
      <c r="M9" s="269"/>
      <c r="N9" s="261"/>
    </row>
    <row r="10" ht="21.75" customHeight="1">
      <c r="A10" s="12"/>
      <c r="B10" s="269" t="s">
        <v>112</v>
      </c>
      <c r="C10" s="269" t="s">
        <v>113</v>
      </c>
      <c r="D10" s="269"/>
      <c r="E10" s="269"/>
      <c r="F10" s="269"/>
      <c r="G10" s="269"/>
      <c r="H10" s="269"/>
      <c r="I10" s="269"/>
      <c r="J10" s="269"/>
      <c r="K10" s="269"/>
      <c r="L10" s="269"/>
      <c r="M10" s="269"/>
      <c r="N10" s="261"/>
    </row>
    <row r="11" ht="21.75" customHeight="1">
      <c r="A11" s="12"/>
      <c r="B11" s="269" t="s">
        <v>114</v>
      </c>
      <c r="C11" s="269" t="s">
        <v>115</v>
      </c>
      <c r="D11" s="269"/>
      <c r="E11" s="269"/>
      <c r="F11" s="269"/>
      <c r="G11" s="269"/>
      <c r="H11" s="269"/>
      <c r="I11" s="269"/>
      <c r="J11" s="269"/>
      <c r="K11" s="269"/>
      <c r="L11" s="269"/>
      <c r="M11" s="269"/>
      <c r="N11" s="261"/>
    </row>
  </sheetData>
  <printOptions/>
  <pageMargins bottom="0.75" footer="0.0" header="0.0" left="0.7" right="0.7" top="0.75"/>
  <pageSetup fitToHeight="0" orientation="landscape"/>
  <drawing r:id="rId1"/>
  <tableParts count="1">
    <tablePart r:id="rId3"/>
  </tableParts>
</worksheet>
</file>