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売上合計" sheetId="1" r:id="rId4"/>
    <sheet state="visible" name="外販集計" sheetId="2" r:id="rId5"/>
    <sheet state="visible" name="原価" sheetId="3" r:id="rId6"/>
    <sheet state="visible" name="給料（バイト）" sheetId="4" r:id="rId7"/>
    <sheet state="visible" name="人件費" sheetId="5" r:id="rId8"/>
  </sheets>
  <definedNames/>
  <calcPr/>
</workbook>
</file>

<file path=xl/sharedStrings.xml><?xml version="1.0" encoding="utf-8"?>
<sst xmlns="http://schemas.openxmlformats.org/spreadsheetml/2006/main" count="277" uniqueCount="120">
  <si>
    <t>月</t>
  </si>
  <si>
    <t>hotpepper</t>
  </si>
  <si>
    <t>食べログ</t>
  </si>
  <si>
    <t>ヒトサラ</t>
  </si>
  <si>
    <t>GMB電話</t>
  </si>
  <si>
    <t>フリー</t>
  </si>
  <si>
    <t>SNS</t>
  </si>
  <si>
    <t>外販</t>
  </si>
  <si>
    <t>当日合計</t>
  </si>
  <si>
    <t>売上目標</t>
  </si>
  <si>
    <t>目標差し引き</t>
  </si>
  <si>
    <t>組数</t>
  </si>
  <si>
    <t>人数</t>
  </si>
  <si>
    <t>合計金額</t>
  </si>
  <si>
    <t>客単価</t>
  </si>
  <si>
    <t>純売上（税抜）</t>
  </si>
  <si>
    <t>現金</t>
  </si>
  <si>
    <t>クレジット</t>
  </si>
  <si>
    <t>ポイント利用</t>
  </si>
  <si>
    <t>売上合計</t>
  </si>
  <si>
    <t>領収書</t>
  </si>
  <si>
    <t>入金金額</t>
  </si>
  <si>
    <t>対象日</t>
  </si>
  <si>
    <t>入金担当者</t>
  </si>
  <si>
    <t>累計</t>
  </si>
  <si>
    <t>UBER　ポキ丼</t>
  </si>
  <si>
    <t>売上</t>
  </si>
  <si>
    <t>手数料</t>
  </si>
  <si>
    <t>差引額</t>
  </si>
  <si>
    <t>UBER　唐揚げ</t>
  </si>
  <si>
    <t>大宮商店</t>
  </si>
  <si>
    <t>里人</t>
  </si>
  <si>
    <t>けんご</t>
  </si>
  <si>
    <t>みゆ</t>
  </si>
  <si>
    <t>箱田</t>
  </si>
  <si>
    <t>なおと</t>
  </si>
  <si>
    <t>宏基</t>
  </si>
  <si>
    <t>ひろむ</t>
  </si>
  <si>
    <t>ゆうき</t>
  </si>
  <si>
    <t>たくま</t>
  </si>
  <si>
    <t>なつき</t>
  </si>
  <si>
    <t>りょうた</t>
  </si>
  <si>
    <t>けいた</t>
  </si>
  <si>
    <t>オーナー１</t>
  </si>
  <si>
    <t>オーナー２</t>
  </si>
  <si>
    <t>りゅうや</t>
  </si>
  <si>
    <t>支払い金額</t>
  </si>
  <si>
    <t>中川</t>
  </si>
  <si>
    <t>藤田</t>
  </si>
  <si>
    <t>飯島</t>
  </si>
  <si>
    <t>近藤</t>
  </si>
  <si>
    <t>川原</t>
  </si>
  <si>
    <t>平井</t>
  </si>
  <si>
    <t>小高</t>
  </si>
  <si>
    <t>業者</t>
  </si>
  <si>
    <t>西原</t>
  </si>
  <si>
    <t>国吉</t>
  </si>
  <si>
    <t>ジャパンフーズ</t>
  </si>
  <si>
    <t>矢部青果</t>
  </si>
  <si>
    <t>フード現金</t>
  </si>
  <si>
    <t>カクヤス</t>
  </si>
  <si>
    <t>ドリンク現金</t>
  </si>
  <si>
    <t>消耗品</t>
  </si>
  <si>
    <t>備品</t>
  </si>
  <si>
    <t>その他</t>
  </si>
  <si>
    <t>１日</t>
  </si>
  <si>
    <t>２日</t>
  </si>
  <si>
    <t>３日</t>
  </si>
  <si>
    <t>４日</t>
  </si>
  <si>
    <t>５日</t>
  </si>
  <si>
    <t>６日</t>
  </si>
  <si>
    <t>７日</t>
  </si>
  <si>
    <t>８日</t>
  </si>
  <si>
    <t>９日</t>
  </si>
  <si>
    <t>１０日</t>
  </si>
  <si>
    <t>１１日</t>
  </si>
  <si>
    <t>１２日</t>
  </si>
  <si>
    <t>１３日</t>
  </si>
  <si>
    <t>１４日</t>
  </si>
  <si>
    <t>１５日</t>
  </si>
  <si>
    <t>１６日</t>
  </si>
  <si>
    <t>１７日</t>
  </si>
  <si>
    <t>１８日</t>
  </si>
  <si>
    <t>１９日</t>
  </si>
  <si>
    <t>２０日</t>
  </si>
  <si>
    <t>２１日</t>
  </si>
  <si>
    <t>２２日</t>
  </si>
  <si>
    <t>２３日</t>
  </si>
  <si>
    <t>２４日</t>
  </si>
  <si>
    <t>２５日</t>
  </si>
  <si>
    <t>２６日</t>
  </si>
  <si>
    <t>２７日</t>
  </si>
  <si>
    <t>２８日</t>
  </si>
  <si>
    <t>２９日</t>
  </si>
  <si>
    <t>３０日</t>
  </si>
  <si>
    <t>31日</t>
  </si>
  <si>
    <t>村田佳志</t>
  </si>
  <si>
    <t>奥村草介</t>
  </si>
  <si>
    <t>中島侑那</t>
  </si>
  <si>
    <t>畑山さな</t>
  </si>
  <si>
    <t>土田ゆずは</t>
  </si>
  <si>
    <t>石谷憲斗</t>
  </si>
  <si>
    <t>長谷川賢吾</t>
  </si>
  <si>
    <t>橋本海來</t>
  </si>
  <si>
    <t>稲葉桐吾</t>
  </si>
  <si>
    <t>遼太郎</t>
  </si>
  <si>
    <t>たろう</t>
  </si>
  <si>
    <t>みん</t>
  </si>
  <si>
    <t>ひかる</t>
  </si>
  <si>
    <t>基本給・時給</t>
  </si>
  <si>
    <t>氏名</t>
  </si>
  <si>
    <t>その他手当</t>
  </si>
  <si>
    <t>支給金額</t>
  </si>
  <si>
    <t>支給額合計</t>
  </si>
  <si>
    <t>三菱UFJ</t>
  </si>
  <si>
    <t>ゆうちょ銀行</t>
  </si>
  <si>
    <t>大宮駅前支店</t>
  </si>
  <si>
    <t>798支店</t>
  </si>
  <si>
    <t>ｾﾞﾛ245514</t>
  </si>
  <si>
    <t>ｾﾞﾛ511430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</si>
</sst>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[$¥-411]#,##0"/>
    <numFmt numFmtId="165" formatCode="d&quot;日&quot;"/>
    <numFmt numFmtId="166" formatCode="[$¥-411]#,##0;\-[$¥-411]#,##0"/>
    <numFmt numFmtId="167" formatCode="[$¥]#,##0"/>
    <numFmt numFmtId="168" formatCode="m-d"/>
    <numFmt numFmtId="169" formatCode="&quot;¥&quot;#,##0"/>
    <numFmt numFmtId="170" formatCode="[$¥-411]#,##0.00"/>
    <numFmt numFmtId="171" formatCode="m"/>
    <numFmt numFmtId="172" formatCode="[$¥-411]#,##0.0"/>
    <numFmt numFmtId="173" formatCode="&quot;¥&quot;#,##0;[Red]&quot;¥&quot;-#,##0"/>
    <numFmt numFmtId="174" formatCode="&quot;¥&quot;#,##0;[Red]&quot;¥&quot;\-#,##0"/>
  </numFmts>
  <fonts count="17">
    <font>
      <sz val="10.0"/>
      <color rgb="FF000000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Calibri"/>
    </font>
    <font>
      <u/>
      <sz val="10.0"/>
      <color theme="1"/>
      <name val="Arial"/>
    </font>
    <font>
      <sz val="11.0"/>
      <color theme="1"/>
      <name val="Arial"/>
    </font>
    <font>
      <b/>
      <color theme="1"/>
      <name val="Arial"/>
    </font>
    <font>
      <sz val="11.0"/>
      <color theme="1"/>
      <name val="Calibri"/>
    </font>
    <font>
      <b/>
      <u/>
      <color theme="1"/>
      <name val="Arial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E6DD"/>
        <bgColor rgb="FFFFE6DD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25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thick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thick">
        <color rgb="FF000000"/>
      </right>
      <top style="hair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ck">
        <color rgb="FF000000"/>
      </right>
      <top style="doubl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ck">
        <color rgb="FF000000"/>
      </right>
      <top style="thick">
        <color rgb="FF434343"/>
      </top>
      <bottom style="thick">
        <color rgb="FF434343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434343"/>
      </top>
      <bottom style="thick">
        <color rgb="FF434343"/>
      </bottom>
    </border>
    <border>
      <top style="thick">
        <color rgb="FF434343"/>
      </top>
      <bottom style="thick">
        <color rgb="FF434343"/>
      </bottom>
    </border>
    <border>
      <right style="thick">
        <color rgb="FF000000"/>
      </right>
      <top style="thick">
        <color rgb="FF434343"/>
      </top>
      <bottom style="thick">
        <color rgb="FF434343"/>
      </bottom>
    </border>
    <border>
      <left/>
      <top style="thick">
        <color rgb="FF000000"/>
      </top>
      <bottom style="thin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2" fillId="2" fontId="1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center" vertical="center"/>
    </xf>
    <xf borderId="3" fillId="3" fontId="3" numFmtId="0" xfId="0" applyBorder="1" applyFill="1" applyFont="1"/>
    <xf borderId="4" fillId="3" fontId="3" numFmtId="0" xfId="0" applyBorder="1" applyFont="1"/>
    <xf borderId="5" fillId="3" fontId="3" numFmtId="0" xfId="0" applyBorder="1" applyFont="1"/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9" fillId="4" fontId="3" numFmtId="0" xfId="0" applyBorder="1" applyFill="1" applyFont="1"/>
    <xf borderId="10" fillId="4" fontId="3" numFmtId="0" xfId="0" applyBorder="1" applyFont="1"/>
    <xf borderId="11" fillId="5" fontId="4" numFmtId="0" xfId="0" applyAlignment="1" applyBorder="1" applyFill="1" applyFont="1">
      <alignment horizontal="center" vertical="center"/>
    </xf>
    <xf borderId="12" fillId="5" fontId="4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vertical="center"/>
    </xf>
    <xf borderId="15" fillId="5" fontId="4" numFmtId="0" xfId="0" applyAlignment="1" applyBorder="1" applyFont="1">
      <alignment horizontal="center" vertical="center"/>
    </xf>
    <xf borderId="13" fillId="5" fontId="4" numFmtId="164" xfId="0" applyAlignment="1" applyBorder="1" applyFont="1" applyNumberFormat="1">
      <alignment horizontal="center" vertical="center"/>
    </xf>
    <xf borderId="16" fillId="4" fontId="3" numFmtId="0" xfId="0" applyBorder="1" applyFont="1"/>
    <xf borderId="17" fillId="4" fontId="3" numFmtId="0" xfId="0" applyBorder="1" applyFont="1"/>
    <xf borderId="18" fillId="6" fontId="2" numFmtId="0" xfId="0" applyAlignment="1" applyBorder="1" applyFill="1" applyFont="1">
      <alignment horizontal="center" vertical="center"/>
    </xf>
    <xf borderId="19" fillId="6" fontId="2" numFmtId="0" xfId="0" applyAlignment="1" applyBorder="1" applyFont="1">
      <alignment horizontal="center" vertical="center"/>
    </xf>
    <xf borderId="19" fillId="7" fontId="2" numFmtId="0" xfId="0" applyAlignment="1" applyBorder="1" applyFill="1" applyFont="1">
      <alignment horizontal="center" vertical="center"/>
    </xf>
    <xf borderId="6" fillId="7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8" fontId="4" numFmtId="165" xfId="0" applyAlignment="1" applyBorder="1" applyFill="1" applyFont="1" applyNumberFormat="1">
      <alignment horizontal="center" vertical="center"/>
    </xf>
    <xf borderId="23" fillId="8" fontId="4" numFmtId="0" xfId="0" applyAlignment="1" applyBorder="1" applyFont="1">
      <alignment horizontal="center" vertical="center"/>
    </xf>
    <xf borderId="24" fillId="8" fontId="4" numFmtId="3" xfId="0" applyAlignment="1" applyBorder="1" applyFont="1" applyNumberFormat="1">
      <alignment horizontal="center" vertical="center"/>
    </xf>
    <xf borderId="25" fillId="8" fontId="4" numFmtId="3" xfId="0" applyAlignment="1" applyBorder="1" applyFont="1" applyNumberFormat="1">
      <alignment horizontal="center" vertical="center"/>
    </xf>
    <xf borderId="26" fillId="8" fontId="4" numFmtId="164" xfId="0" applyAlignment="1" applyBorder="1" applyFont="1" applyNumberFormat="1">
      <alignment horizontal="center" vertical="center"/>
    </xf>
    <xf borderId="11" fillId="8" fontId="4" numFmtId="3" xfId="0" applyAlignment="1" applyBorder="1" applyFont="1" applyNumberFormat="1">
      <alignment horizontal="center" vertical="center"/>
    </xf>
    <xf borderId="12" fillId="8" fontId="4" numFmtId="3" xfId="0" applyAlignment="1" applyBorder="1" applyFont="1" applyNumberFormat="1">
      <alignment horizontal="center" vertical="center"/>
    </xf>
    <xf borderId="12" fillId="8" fontId="4" numFmtId="164" xfId="0" applyAlignment="1" applyBorder="1" applyFont="1" applyNumberFormat="1">
      <alignment horizontal="center" vertical="center"/>
    </xf>
    <xf borderId="14" fillId="8" fontId="4" numFmtId="164" xfId="0" applyAlignment="1" applyBorder="1" applyFont="1" applyNumberFormat="1">
      <alignment horizontal="center" vertical="center"/>
    </xf>
    <xf borderId="25" fillId="8" fontId="4" numFmtId="166" xfId="0" applyAlignment="1" applyBorder="1" applyFont="1" applyNumberFormat="1">
      <alignment horizontal="center" vertical="center"/>
    </xf>
    <xf borderId="25" fillId="8" fontId="4" numFmtId="164" xfId="0" applyAlignment="1" applyBorder="1" applyFont="1" applyNumberFormat="1">
      <alignment horizontal="center" vertical="center"/>
    </xf>
    <xf borderId="27" fillId="8" fontId="7" numFmtId="167" xfId="0" applyAlignment="1" applyBorder="1" applyFont="1" applyNumberFormat="1">
      <alignment horizontal="center" readingOrder="0"/>
    </xf>
    <xf borderId="28" fillId="8" fontId="4" numFmtId="164" xfId="0" applyAlignment="1" applyBorder="1" applyFont="1" applyNumberFormat="1">
      <alignment horizontal="center" vertical="center"/>
    </xf>
    <xf borderId="29" fillId="9" fontId="4" numFmtId="164" xfId="0" applyBorder="1" applyFill="1" applyFont="1" applyNumberFormat="1"/>
    <xf borderId="25" fillId="9" fontId="4" numFmtId="164" xfId="0" applyBorder="1" applyFont="1" applyNumberFormat="1"/>
    <xf borderId="30" fillId="0" fontId="5" numFmtId="164" xfId="0" applyAlignment="1" applyBorder="1" applyFont="1" applyNumberFormat="1">
      <alignment horizontal="center" vertical="center"/>
    </xf>
    <xf borderId="31" fillId="0" fontId="5" numFmtId="164" xfId="0" applyAlignment="1" applyBorder="1" applyFont="1" applyNumberFormat="1">
      <alignment horizontal="center" vertical="center"/>
    </xf>
    <xf borderId="31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  <xf borderId="33" fillId="4" fontId="4" numFmtId="165" xfId="0" applyAlignment="1" applyBorder="1" applyFont="1" applyNumberFormat="1">
      <alignment horizontal="center" vertical="center"/>
    </xf>
    <xf borderId="23" fillId="4" fontId="4" numFmtId="0" xfId="0" applyAlignment="1" applyBorder="1" applyFont="1">
      <alignment horizontal="center" vertical="center"/>
    </xf>
    <xf borderId="34" fillId="4" fontId="4" numFmtId="3" xfId="0" applyAlignment="1" applyBorder="1" applyFont="1" applyNumberFormat="1">
      <alignment horizontal="center" vertical="center"/>
    </xf>
    <xf borderId="35" fillId="4" fontId="4" numFmtId="3" xfId="0" applyAlignment="1" applyBorder="1" applyFont="1" applyNumberFormat="1">
      <alignment horizontal="center" vertical="center"/>
    </xf>
    <xf borderId="36" fillId="4" fontId="4" numFmtId="164" xfId="0" applyAlignment="1" applyBorder="1" applyFont="1" applyNumberFormat="1">
      <alignment horizontal="center" vertical="center"/>
    </xf>
    <xf borderId="11" fillId="4" fontId="4" numFmtId="3" xfId="0" applyAlignment="1" applyBorder="1" applyFont="1" applyNumberFormat="1">
      <alignment horizontal="center" vertical="center"/>
    </xf>
    <xf borderId="12" fillId="4" fontId="4" numFmtId="3" xfId="0" applyAlignment="1" applyBorder="1" applyFont="1" applyNumberFormat="1">
      <alignment horizontal="center" vertical="center"/>
    </xf>
    <xf borderId="12" fillId="4" fontId="4" numFmtId="164" xfId="0" applyAlignment="1" applyBorder="1" applyFont="1" applyNumberFormat="1">
      <alignment horizontal="center" vertical="center"/>
    </xf>
    <xf borderId="14" fillId="4" fontId="4" numFmtId="164" xfId="0" applyAlignment="1" applyBorder="1" applyFont="1" applyNumberFormat="1">
      <alignment horizontal="center" vertical="center"/>
    </xf>
    <xf borderId="35" fillId="4" fontId="4" numFmtId="166" xfId="0" applyAlignment="1" applyBorder="1" applyFont="1" applyNumberFormat="1">
      <alignment horizontal="center" vertical="center"/>
    </xf>
    <xf borderId="35" fillId="4" fontId="4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/>
    </xf>
    <xf borderId="38" fillId="4" fontId="4" numFmtId="164" xfId="0" applyAlignment="1" applyBorder="1" applyFont="1" applyNumberFormat="1">
      <alignment horizontal="center" vertical="center"/>
    </xf>
    <xf borderId="39" fillId="0" fontId="4" numFmtId="164" xfId="0" applyBorder="1" applyFont="1" applyNumberFormat="1"/>
    <xf borderId="35" fillId="0" fontId="4" numFmtId="164" xfId="0" applyBorder="1" applyFont="1" applyNumberFormat="1"/>
    <xf borderId="35" fillId="9" fontId="4" numFmtId="164" xfId="0" applyBorder="1" applyFont="1" applyNumberFormat="1"/>
    <xf borderId="40" fillId="0" fontId="5" numFmtId="164" xfId="0" applyAlignment="1" applyBorder="1" applyFont="1" applyNumberFormat="1">
      <alignment horizontal="center" vertical="center"/>
    </xf>
    <xf borderId="41" fillId="0" fontId="5" numFmtId="0" xfId="0" applyAlignment="1" applyBorder="1" applyFont="1">
      <alignment horizontal="center" vertical="center"/>
    </xf>
    <xf borderId="33" fillId="8" fontId="4" numFmtId="165" xfId="0" applyAlignment="1" applyBorder="1" applyFont="1" applyNumberFormat="1">
      <alignment horizontal="center" vertical="center"/>
    </xf>
    <xf borderId="34" fillId="8" fontId="4" numFmtId="3" xfId="0" applyAlignment="1" applyBorder="1" applyFont="1" applyNumberFormat="1">
      <alignment horizontal="center" vertical="center"/>
    </xf>
    <xf borderId="35" fillId="8" fontId="4" numFmtId="3" xfId="0" applyAlignment="1" applyBorder="1" applyFont="1" applyNumberFormat="1">
      <alignment horizontal="center" vertical="center"/>
    </xf>
    <xf borderId="36" fillId="8" fontId="4" numFmtId="164" xfId="0" applyAlignment="1" applyBorder="1" applyFont="1" applyNumberFormat="1">
      <alignment horizontal="center" vertical="center"/>
    </xf>
    <xf borderId="35" fillId="8" fontId="4" numFmtId="166" xfId="0" applyAlignment="1" applyBorder="1" applyFont="1" applyNumberFormat="1">
      <alignment horizontal="center" vertical="center"/>
    </xf>
    <xf borderId="35" fillId="8" fontId="4" numFmtId="164" xfId="0" applyAlignment="1" applyBorder="1" applyFont="1" applyNumberFormat="1">
      <alignment horizontal="center" vertical="center"/>
    </xf>
    <xf borderId="37" fillId="8" fontId="7" numFmtId="167" xfId="0" applyAlignment="1" applyBorder="1" applyFont="1" applyNumberFormat="1">
      <alignment horizontal="center"/>
    </xf>
    <xf borderId="38" fillId="8" fontId="4" numFmtId="164" xfId="0" applyAlignment="1" applyBorder="1" applyFont="1" applyNumberFormat="1">
      <alignment horizontal="center" vertical="center"/>
    </xf>
    <xf borderId="39" fillId="9" fontId="4" numFmtId="164" xfId="0" applyBorder="1" applyFont="1" applyNumberFormat="1"/>
    <xf borderId="31" fillId="0" fontId="5" numFmtId="168" xfId="0" applyAlignment="1" applyBorder="1" applyFont="1" applyNumberFormat="1">
      <alignment horizontal="center" vertical="center"/>
    </xf>
    <xf borderId="12" fillId="4" fontId="5" numFmtId="164" xfId="0" applyAlignment="1" applyBorder="1" applyFont="1" applyNumberFormat="1">
      <alignment horizontal="center" vertical="center"/>
    </xf>
    <xf borderId="12" fillId="4" fontId="5" numFmtId="3" xfId="0" applyAlignment="1" applyBorder="1" applyFont="1" applyNumberFormat="1">
      <alignment horizontal="center" vertical="center"/>
    </xf>
    <xf borderId="14" fillId="4" fontId="5" numFmtId="164" xfId="0" applyAlignment="1" applyBorder="1" applyFont="1" applyNumberFormat="1">
      <alignment horizontal="center" vertical="center"/>
    </xf>
    <xf borderId="36" fillId="8" fontId="2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 readingOrder="0"/>
    </xf>
    <xf borderId="0" fillId="0" fontId="5" numFmtId="169" xfId="0" applyAlignment="1" applyFont="1" applyNumberFormat="1">
      <alignment horizontal="center" vertical="center"/>
    </xf>
    <xf borderId="42" fillId="0" fontId="4" numFmtId="164" xfId="0" applyBorder="1" applyFont="1" applyNumberFormat="1"/>
    <xf borderId="43" fillId="0" fontId="4" numFmtId="164" xfId="0" applyBorder="1" applyFont="1" applyNumberFormat="1"/>
    <xf borderId="43" fillId="9" fontId="4" numFmtId="164" xfId="0" applyBorder="1" applyFont="1" applyNumberFormat="1"/>
    <xf borderId="44" fillId="0" fontId="5" numFmtId="164" xfId="0" applyAlignment="1" applyBorder="1" applyFont="1" applyNumberFormat="1">
      <alignment horizontal="center" vertical="center"/>
    </xf>
    <xf borderId="45" fillId="8" fontId="4" numFmtId="3" xfId="0" applyAlignment="1" applyBorder="1" applyFont="1" applyNumberFormat="1">
      <alignment horizontal="center" vertical="center"/>
    </xf>
    <xf borderId="46" fillId="8" fontId="4" numFmtId="3" xfId="0" applyAlignment="1" applyBorder="1" applyFont="1" applyNumberFormat="1">
      <alignment horizontal="center" vertical="center"/>
    </xf>
    <xf borderId="47" fillId="8" fontId="4" numFmtId="164" xfId="0" applyAlignment="1" applyBorder="1" applyFont="1" applyNumberFormat="1">
      <alignment horizontal="center" vertical="center"/>
    </xf>
    <xf borderId="48" fillId="8" fontId="4" numFmtId="3" xfId="0" applyAlignment="1" applyBorder="1" applyFont="1" applyNumberFormat="1">
      <alignment horizontal="center" vertical="center"/>
    </xf>
    <xf borderId="49" fillId="8" fontId="4" numFmtId="3" xfId="0" applyAlignment="1" applyBorder="1" applyFont="1" applyNumberFormat="1">
      <alignment horizontal="center" vertical="center"/>
    </xf>
    <xf borderId="49" fillId="8" fontId="4" numFmtId="164" xfId="0" applyAlignment="1" applyBorder="1" applyFont="1" applyNumberFormat="1">
      <alignment horizontal="center" vertical="center"/>
    </xf>
    <xf borderId="50" fillId="8" fontId="4" numFmtId="164" xfId="0" applyAlignment="1" applyBorder="1" applyFont="1" applyNumberFormat="1">
      <alignment horizontal="center" vertical="center"/>
    </xf>
    <xf borderId="46" fillId="8" fontId="4" numFmtId="166" xfId="0" applyAlignment="1" applyBorder="1" applyFont="1" applyNumberFormat="1">
      <alignment horizontal="center" vertical="center"/>
    </xf>
    <xf borderId="46" fillId="8" fontId="4" numFmtId="164" xfId="0" applyAlignment="1" applyBorder="1" applyFont="1" applyNumberFormat="1">
      <alignment horizontal="center" vertical="center"/>
    </xf>
    <xf borderId="51" fillId="8" fontId="7" numFmtId="167" xfId="0" applyAlignment="1" applyBorder="1" applyFont="1" applyNumberFormat="1">
      <alignment horizontal="center"/>
    </xf>
    <xf borderId="52" fillId="8" fontId="4" numFmtId="164" xfId="0" applyAlignment="1" applyBorder="1" applyFont="1" applyNumberFormat="1">
      <alignment horizontal="center" vertical="center"/>
    </xf>
    <xf borderId="33" fillId="9" fontId="4" numFmtId="164" xfId="0" applyBorder="1" applyFont="1" applyNumberFormat="1"/>
    <xf borderId="12" fillId="9" fontId="4" numFmtId="164" xfId="0" applyBorder="1" applyFont="1" applyNumberFormat="1"/>
    <xf borderId="14" fillId="0" fontId="5" numFmtId="164" xfId="0" applyAlignment="1" applyBorder="1" applyFont="1" applyNumberFormat="1">
      <alignment horizontal="center" vertical="center"/>
    </xf>
    <xf borderId="53" fillId="7" fontId="8" numFmtId="0" xfId="0" applyAlignment="1" applyBorder="1" applyFont="1">
      <alignment horizontal="center" vertical="center"/>
    </xf>
    <xf borderId="54" fillId="7" fontId="4" numFmtId="0" xfId="0" applyAlignment="1" applyBorder="1" applyFont="1">
      <alignment horizontal="center" vertical="center"/>
    </xf>
    <xf borderId="55" fillId="7" fontId="4" numFmtId="3" xfId="0" applyAlignment="1" applyBorder="1" applyFont="1" applyNumberFormat="1">
      <alignment horizontal="center" vertical="center"/>
    </xf>
    <xf borderId="56" fillId="7" fontId="4" numFmtId="3" xfId="0" applyAlignment="1" applyBorder="1" applyFont="1" applyNumberFormat="1">
      <alignment horizontal="center" vertical="center"/>
    </xf>
    <xf borderId="57" fillId="7" fontId="4" numFmtId="167" xfId="0" applyAlignment="1" applyBorder="1" applyFont="1" applyNumberFormat="1">
      <alignment horizontal="center" vertical="center"/>
    </xf>
    <xf borderId="58" fillId="7" fontId="4" numFmtId="3" xfId="0" applyAlignment="1" applyBorder="1" applyFont="1" applyNumberFormat="1">
      <alignment horizontal="center" vertical="center"/>
    </xf>
    <xf borderId="59" fillId="7" fontId="4" numFmtId="3" xfId="0" applyAlignment="1" applyBorder="1" applyFont="1" applyNumberFormat="1">
      <alignment horizontal="center" vertical="center"/>
    </xf>
    <xf borderId="60" fillId="7" fontId="4" numFmtId="3" xfId="0" applyAlignment="1" applyBorder="1" applyFont="1" applyNumberFormat="1">
      <alignment horizontal="center" vertical="center"/>
    </xf>
    <xf borderId="56" fillId="7" fontId="4" numFmtId="166" xfId="0" applyAlignment="1" applyBorder="1" applyFont="1" applyNumberFormat="1">
      <alignment horizontal="center" vertical="center"/>
    </xf>
    <xf borderId="56" fillId="7" fontId="4" numFmtId="164" xfId="0" applyAlignment="1" applyBorder="1" applyFont="1" applyNumberFormat="1">
      <alignment horizontal="center" vertical="center"/>
    </xf>
    <xf borderId="57" fillId="7" fontId="4" numFmtId="164" xfId="0" applyAlignment="1" applyBorder="1" applyFont="1" applyNumberFormat="1">
      <alignment horizontal="center" vertical="center"/>
    </xf>
    <xf borderId="61" fillId="7" fontId="4" numFmtId="164" xfId="0" applyAlignment="1" applyBorder="1" applyFont="1" applyNumberFormat="1">
      <alignment horizontal="center" vertical="center"/>
    </xf>
    <xf borderId="62" fillId="7" fontId="4" numFmtId="164" xfId="0" applyAlignment="1" applyBorder="1" applyFont="1" applyNumberFormat="1">
      <alignment horizontal="center" vertical="center"/>
    </xf>
    <xf borderId="63" fillId="7" fontId="4" numFmtId="164" xfId="0" applyBorder="1" applyFont="1" applyNumberFormat="1"/>
    <xf borderId="64" fillId="7" fontId="4" numFmtId="164" xfId="0" applyBorder="1" applyFont="1" applyNumberFormat="1"/>
    <xf borderId="65" fillId="7" fontId="5" numFmtId="164" xfId="0" applyAlignment="1" applyBorder="1" applyFont="1" applyNumberFormat="1">
      <alignment horizontal="right" vertical="center"/>
    </xf>
    <xf borderId="65" fillId="10" fontId="5" numFmtId="170" xfId="0" applyAlignment="1" applyBorder="1" applyFill="1" applyFont="1" applyNumberFormat="1">
      <alignment horizontal="center" vertical="center"/>
    </xf>
    <xf borderId="66" fillId="10" fontId="5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12" fillId="11" fontId="7" numFmtId="0" xfId="0" applyAlignment="1" applyBorder="1" applyFill="1" applyFont="1">
      <alignment horizontal="center" vertical="bottom"/>
    </xf>
    <xf borderId="12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2" fillId="0" fontId="10" numFmtId="0" xfId="0" applyAlignment="1" applyBorder="1" applyFont="1">
      <alignment vertical="bottom"/>
    </xf>
    <xf borderId="14" fillId="0" fontId="5" numFmtId="164" xfId="0" applyAlignment="1" applyBorder="1" applyFont="1" applyNumberFormat="1">
      <alignment horizontal="center" vertical="center"/>
    </xf>
    <xf borderId="12" fillId="0" fontId="5" numFmtId="164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vertical="bottom"/>
    </xf>
    <xf borderId="67" fillId="0" fontId="10" numFmtId="0" xfId="0" applyAlignment="1" applyBorder="1" applyFont="1">
      <alignment vertical="bottom"/>
    </xf>
    <xf borderId="1" fillId="2" fontId="1" numFmtId="171" xfId="0" applyAlignment="1" applyBorder="1" applyFont="1" applyNumberFormat="1">
      <alignment horizontal="right" readingOrder="0" vertical="center"/>
    </xf>
    <xf borderId="68" fillId="2" fontId="2" numFmtId="0" xfId="0" applyAlignment="1" applyBorder="1" applyFont="1">
      <alignment horizontal="center" readingOrder="0" vertical="center"/>
    </xf>
    <xf borderId="3" fillId="12" fontId="3" numFmtId="0" xfId="0" applyBorder="1" applyFill="1" applyFont="1"/>
    <xf borderId="69" fillId="2" fontId="2" numFmtId="0" xfId="0" applyAlignment="1" applyBorder="1" applyFont="1">
      <alignment horizontal="center" readingOrder="0" vertical="center"/>
    </xf>
    <xf borderId="69" fillId="2" fontId="2" numFmtId="0" xfId="0" applyAlignment="1" applyBorder="1" applyFont="1">
      <alignment horizontal="center" vertical="center"/>
    </xf>
    <xf borderId="68" fillId="2" fontId="2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5" fillId="12" fontId="3" numFmtId="0" xfId="0" applyBorder="1" applyFont="1"/>
    <xf borderId="70" fillId="4" fontId="4" numFmtId="0" xfId="0" applyAlignment="1" applyBorder="1" applyFont="1">
      <alignment horizontal="center" vertical="center"/>
    </xf>
    <xf borderId="71" fillId="4" fontId="4" numFmtId="0" xfId="0" applyAlignment="1" applyBorder="1" applyFont="1">
      <alignment horizontal="center" vertical="center"/>
    </xf>
    <xf borderId="72" fillId="4" fontId="4" numFmtId="0" xfId="0" applyAlignment="1" applyBorder="1" applyFont="1">
      <alignment horizontal="center" vertical="center"/>
    </xf>
    <xf borderId="73" fillId="4" fontId="4" numFmtId="0" xfId="0" applyAlignment="1" applyBorder="1" applyFont="1">
      <alignment horizontal="center" vertical="center"/>
    </xf>
    <xf borderId="49" fillId="4" fontId="4" numFmtId="0" xfId="0" applyAlignment="1" applyBorder="1" applyFont="1">
      <alignment horizontal="center" vertical="center"/>
    </xf>
    <xf borderId="74" fillId="4" fontId="4" numFmtId="0" xfId="0" applyAlignment="1" applyBorder="1" applyFont="1">
      <alignment horizontal="center" vertical="center"/>
    </xf>
    <xf borderId="75" fillId="8" fontId="4" numFmtId="164" xfId="0" applyAlignment="1" applyBorder="1" applyFont="1" applyNumberFormat="1">
      <alignment horizontal="center" vertical="center"/>
    </xf>
    <xf borderId="76" fillId="8" fontId="4" numFmtId="164" xfId="0" applyAlignment="1" applyBorder="1" applyFont="1" applyNumberFormat="1">
      <alignment horizontal="center" vertical="center"/>
    </xf>
    <xf borderId="77" fillId="8" fontId="4" numFmtId="164" xfId="0" applyAlignment="1" applyBorder="1" applyFont="1" applyNumberFormat="1">
      <alignment horizontal="center" vertical="center"/>
    </xf>
    <xf borderId="78" fillId="8" fontId="4" numFmtId="3" xfId="0" applyAlignment="1" applyBorder="1" applyFont="1" applyNumberFormat="1">
      <alignment horizontal="center" vertical="center"/>
    </xf>
    <xf borderId="79" fillId="8" fontId="4" numFmtId="3" xfId="0" applyAlignment="1" applyBorder="1" applyFont="1" applyNumberFormat="1">
      <alignment horizontal="center" vertical="center"/>
    </xf>
    <xf borderId="80" fillId="8" fontId="4" numFmtId="164" xfId="0" applyAlignment="1" applyBorder="1" applyFont="1" applyNumberFormat="1">
      <alignment horizontal="center" vertical="center"/>
    </xf>
    <xf borderId="39" fillId="4" fontId="4" numFmtId="3" xfId="0" applyAlignment="1" applyBorder="1" applyFont="1" applyNumberFormat="1">
      <alignment horizontal="center" vertical="center"/>
    </xf>
    <xf borderId="81" fillId="4" fontId="4" numFmtId="164" xfId="0" applyAlignment="1" applyBorder="1" applyFont="1" applyNumberFormat="1">
      <alignment horizontal="center" vertical="center"/>
    </xf>
    <xf borderId="82" fillId="4" fontId="4" numFmtId="3" xfId="0" applyAlignment="1" applyBorder="1" applyFont="1" applyNumberFormat="1">
      <alignment horizontal="center" vertical="center"/>
    </xf>
    <xf borderId="83" fillId="4" fontId="4" numFmtId="3" xfId="0" applyAlignment="1" applyBorder="1" applyFont="1" applyNumberFormat="1">
      <alignment horizontal="center" vertical="center"/>
    </xf>
    <xf borderId="84" fillId="4" fontId="4" numFmtId="164" xfId="0" applyAlignment="1" applyBorder="1" applyFont="1" applyNumberFormat="1">
      <alignment horizontal="center" vertical="center"/>
    </xf>
    <xf borderId="39" fillId="8" fontId="4" numFmtId="3" xfId="0" applyAlignment="1" applyBorder="1" applyFont="1" applyNumberFormat="1">
      <alignment horizontal="center" vertical="center"/>
    </xf>
    <xf borderId="81" fillId="8" fontId="4" numFmtId="164" xfId="0" applyAlignment="1" applyBorder="1" applyFont="1" applyNumberFormat="1">
      <alignment horizontal="center" vertical="center"/>
    </xf>
    <xf borderId="82" fillId="8" fontId="4" numFmtId="3" xfId="0" applyAlignment="1" applyBorder="1" applyFont="1" applyNumberFormat="1">
      <alignment horizontal="center" vertical="center"/>
    </xf>
    <xf borderId="83" fillId="8" fontId="4" numFmtId="3" xfId="0" applyAlignment="1" applyBorder="1" applyFont="1" applyNumberFormat="1">
      <alignment horizontal="center" vertical="center"/>
    </xf>
    <xf borderId="84" fillId="8" fontId="4" numFmtId="164" xfId="0" applyAlignment="1" applyBorder="1" applyFont="1" applyNumberFormat="1">
      <alignment horizontal="center" vertical="center"/>
    </xf>
    <xf borderId="81" fillId="8" fontId="4" numFmtId="164" xfId="0" applyAlignment="1" applyBorder="1" applyFont="1" applyNumberFormat="1">
      <alignment horizontal="center" readingOrder="0" vertical="center"/>
    </xf>
    <xf borderId="81" fillId="4" fontId="4" numFmtId="169" xfId="0" applyAlignment="1" applyBorder="1" applyFont="1" applyNumberFormat="1">
      <alignment horizontal="center" vertical="center"/>
    </xf>
    <xf borderId="85" fillId="8" fontId="4" numFmtId="3" xfId="0" applyAlignment="1" applyBorder="1" applyFont="1" applyNumberFormat="1">
      <alignment horizontal="center" vertical="center"/>
    </xf>
    <xf borderId="86" fillId="8" fontId="4" numFmtId="164" xfId="0" applyAlignment="1" applyBorder="1" applyFont="1" applyNumberFormat="1">
      <alignment horizontal="center" vertical="center"/>
    </xf>
    <xf borderId="87" fillId="4" fontId="3" numFmtId="0" xfId="0" applyBorder="1" applyFont="1"/>
    <xf borderId="88" fillId="7" fontId="4" numFmtId="3" xfId="0" applyAlignment="1" applyBorder="1" applyFont="1" applyNumberFormat="1">
      <alignment horizontal="center" vertical="center"/>
    </xf>
    <xf borderId="89" fillId="7" fontId="4" numFmtId="3" xfId="0" applyAlignment="1" applyBorder="1" applyFont="1" applyNumberFormat="1">
      <alignment horizontal="center" vertical="center"/>
    </xf>
    <xf borderId="90" fillId="7" fontId="4" numFmtId="164" xfId="0" applyAlignment="1" applyBorder="1" applyFont="1" applyNumberFormat="1">
      <alignment horizontal="center" vertical="center"/>
    </xf>
    <xf borderId="91" fillId="7" fontId="4" numFmtId="3" xfId="0" applyAlignment="1" applyBorder="1" applyFont="1" applyNumberFormat="1">
      <alignment horizontal="center" vertical="center"/>
    </xf>
    <xf borderId="92" fillId="7" fontId="4" numFmtId="3" xfId="0" applyAlignment="1" applyBorder="1" applyFont="1" applyNumberFormat="1">
      <alignment horizontal="center" vertical="center"/>
    </xf>
    <xf borderId="93" fillId="7" fontId="4" numFmtId="164" xfId="0" applyAlignment="1" applyBorder="1" applyFont="1" applyNumberFormat="1">
      <alignment horizontal="center" vertical="center"/>
    </xf>
    <xf borderId="21" fillId="0" fontId="5" numFmtId="164" xfId="0" applyAlignment="1" applyBorder="1" applyFont="1" applyNumberFormat="1">
      <alignment horizontal="center" vertical="center"/>
    </xf>
    <xf borderId="53" fillId="7" fontId="11" numFmtId="0" xfId="0" applyAlignment="1" applyBorder="1" applyFont="1">
      <alignment horizontal="center" readingOrder="0" vertical="center"/>
    </xf>
    <xf borderId="94" fillId="7" fontId="4" numFmtId="172" xfId="0" applyAlignment="1" applyBorder="1" applyFont="1" applyNumberFormat="1">
      <alignment horizontal="center" vertical="center"/>
    </xf>
    <xf borderId="95" fillId="4" fontId="3" numFmtId="0" xfId="0" applyBorder="1" applyFont="1"/>
    <xf borderId="96" fillId="4" fontId="3" numFmtId="0" xfId="0" applyBorder="1" applyFont="1"/>
    <xf borderId="3" fillId="0" fontId="3" numFmtId="0" xfId="0" applyBorder="1" applyFont="1"/>
    <xf borderId="70" fillId="11" fontId="4" numFmtId="0" xfId="0" applyAlignment="1" applyBorder="1" applyFont="1">
      <alignment horizontal="center" vertical="center"/>
    </xf>
    <xf borderId="71" fillId="11" fontId="4" numFmtId="0" xfId="0" applyAlignment="1" applyBorder="1" applyFont="1">
      <alignment horizontal="center" vertical="center"/>
    </xf>
    <xf borderId="72" fillId="11" fontId="4" numFmtId="0" xfId="0" applyAlignment="1" applyBorder="1" applyFont="1">
      <alignment horizontal="center" vertical="center"/>
    </xf>
    <xf borderId="68" fillId="2" fontId="4" numFmtId="0" xfId="0" applyAlignment="1" applyBorder="1" applyFont="1">
      <alignment horizontal="center" vertical="center"/>
    </xf>
    <xf borderId="69" fillId="12" fontId="3" numFmtId="0" xfId="0" applyBorder="1" applyFont="1"/>
    <xf borderId="97" fillId="2" fontId="4" numFmtId="0" xfId="0" applyAlignment="1" applyBorder="1" applyFont="1">
      <alignment horizontal="center" vertical="center"/>
    </xf>
    <xf borderId="75" fillId="9" fontId="4" numFmtId="164" xfId="0" applyAlignment="1" applyBorder="1" applyFont="1" applyNumberFormat="1">
      <alignment horizontal="center" vertical="center"/>
    </xf>
    <xf borderId="76" fillId="9" fontId="4" numFmtId="164" xfId="0" applyAlignment="1" applyBorder="1" applyFont="1" applyNumberFormat="1">
      <alignment horizontal="center" vertical="center"/>
    </xf>
    <xf borderId="77" fillId="9" fontId="4" numFmtId="164" xfId="0" applyAlignment="1" applyBorder="1" applyFont="1" applyNumberFormat="1">
      <alignment horizontal="center" vertical="center"/>
    </xf>
    <xf borderId="39" fillId="0" fontId="4" numFmtId="3" xfId="0" applyAlignment="1" applyBorder="1" applyFont="1" applyNumberFormat="1">
      <alignment horizontal="center" vertical="center"/>
    </xf>
    <xf borderId="35" fillId="0" fontId="4" numFmtId="3" xfId="0" applyAlignment="1" applyBorder="1" applyFont="1" applyNumberFormat="1">
      <alignment horizontal="center" vertical="center"/>
    </xf>
    <xf borderId="81" fillId="0" fontId="4" numFmtId="164" xfId="0" applyAlignment="1" applyBorder="1" applyFont="1" applyNumberFormat="1">
      <alignment horizontal="center" vertical="center"/>
    </xf>
    <xf borderId="75" fillId="8" fontId="4" numFmtId="3" xfId="0" applyAlignment="1" applyBorder="1" applyFont="1" applyNumberFormat="1">
      <alignment horizontal="center" vertical="center"/>
    </xf>
    <xf borderId="76" fillId="8" fontId="4" numFmtId="3" xfId="0" applyAlignment="1" applyBorder="1" applyFont="1" applyNumberFormat="1">
      <alignment horizontal="center" vertical="center"/>
    </xf>
    <xf borderId="39" fillId="9" fontId="4" numFmtId="3" xfId="0" applyAlignment="1" applyBorder="1" applyFont="1" applyNumberFormat="1">
      <alignment horizontal="center" vertical="center"/>
    </xf>
    <xf borderId="35" fillId="9" fontId="4" numFmtId="3" xfId="0" applyAlignment="1" applyBorder="1" applyFont="1" applyNumberFormat="1">
      <alignment horizontal="center" vertical="center"/>
    </xf>
    <xf borderId="81" fillId="9" fontId="4" numFmtId="164" xfId="0" applyAlignment="1" applyBorder="1" applyFont="1" applyNumberFormat="1">
      <alignment horizontal="center" vertical="center"/>
    </xf>
    <xf borderId="75" fillId="4" fontId="4" numFmtId="3" xfId="0" applyAlignment="1" applyBorder="1" applyFont="1" applyNumberFormat="1">
      <alignment horizontal="center" vertical="center"/>
    </xf>
    <xf borderId="76" fillId="4" fontId="4" numFmtId="3" xfId="0" applyAlignment="1" applyBorder="1" applyFont="1" applyNumberFormat="1">
      <alignment horizontal="center" vertical="center"/>
    </xf>
    <xf borderId="77" fillId="4" fontId="4" numFmtId="164" xfId="0" applyAlignment="1" applyBorder="1" applyFont="1" applyNumberFormat="1">
      <alignment horizontal="center" vertical="center"/>
    </xf>
    <xf borderId="81" fillId="9" fontId="4" numFmtId="164" xfId="0" applyAlignment="1" applyBorder="1" applyFont="1" applyNumberFormat="1">
      <alignment horizontal="center" readingOrder="0" vertical="center"/>
    </xf>
    <xf borderId="81" fillId="0" fontId="4" numFmtId="169" xfId="0" applyAlignment="1" applyBorder="1" applyFont="1" applyNumberFormat="1">
      <alignment horizontal="center" vertical="center"/>
    </xf>
    <xf borderId="81" fillId="4" fontId="4" numFmtId="0" xfId="0" applyAlignment="1" applyBorder="1" applyFont="1">
      <alignment horizontal="center" vertical="center"/>
    </xf>
    <xf borderId="85" fillId="0" fontId="4" numFmtId="3" xfId="0" applyAlignment="1" applyBorder="1" applyFont="1" applyNumberFormat="1">
      <alignment horizontal="center" vertical="center"/>
    </xf>
    <xf borderId="46" fillId="0" fontId="4" numFmtId="3" xfId="0" applyAlignment="1" applyBorder="1" applyFont="1" applyNumberFormat="1">
      <alignment horizontal="center" vertical="center"/>
    </xf>
    <xf borderId="86" fillId="0" fontId="4" numFmtId="164" xfId="0" applyAlignment="1" applyBorder="1" applyFont="1" applyNumberFormat="1">
      <alignment horizontal="center" vertical="center"/>
    </xf>
    <xf borderId="42" fillId="4" fontId="4" numFmtId="3" xfId="0" applyAlignment="1" applyBorder="1" applyFont="1" applyNumberFormat="1">
      <alignment horizontal="center" vertical="center"/>
    </xf>
    <xf borderId="43" fillId="4" fontId="4" numFmtId="3" xfId="0" applyAlignment="1" applyBorder="1" applyFont="1" applyNumberFormat="1">
      <alignment horizontal="center" vertical="center"/>
    </xf>
    <xf borderId="98" fillId="4" fontId="4" numFmtId="164" xfId="0" applyAlignment="1" applyBorder="1" applyFont="1" applyNumberFormat="1">
      <alignment horizontal="center" vertical="center"/>
    </xf>
    <xf borderId="99" fillId="7" fontId="4" numFmtId="164" xfId="0" applyAlignment="1" applyBorder="1" applyFont="1" applyNumberFormat="1">
      <alignment horizontal="center" vertical="center"/>
    </xf>
    <xf borderId="95" fillId="0" fontId="3" numFmtId="0" xfId="0" applyBorder="1" applyFont="1"/>
    <xf borderId="96" fillId="0" fontId="3" numFmtId="0" xfId="0" applyBorder="1" applyFont="1"/>
    <xf borderId="18" fillId="2" fontId="4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vertical="center"/>
    </xf>
    <xf borderId="100" fillId="2" fontId="2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101" fillId="0" fontId="4" numFmtId="164" xfId="0" applyAlignment="1" applyBorder="1" applyFont="1" applyNumberFormat="1">
      <alignment horizontal="center" vertical="center"/>
    </xf>
    <xf borderId="102" fillId="0" fontId="4" numFmtId="164" xfId="0" applyAlignment="1" applyBorder="1" applyFont="1" applyNumberFormat="1">
      <alignment horizontal="center" vertical="center"/>
    </xf>
    <xf borderId="103" fillId="0" fontId="4" numFmtId="164" xfId="0" applyAlignment="1" applyBorder="1" applyFont="1" applyNumberFormat="1">
      <alignment horizontal="center" vertical="center"/>
    </xf>
    <xf borderId="33" fillId="13" fontId="4" numFmtId="0" xfId="0" applyAlignment="1" applyBorder="1" applyFill="1" applyFont="1">
      <alignment horizontal="center" vertical="center"/>
    </xf>
    <xf borderId="83" fillId="13" fontId="4" numFmtId="164" xfId="0" applyAlignment="1" applyBorder="1" applyFont="1" applyNumberFormat="1">
      <alignment horizontal="center" vertical="center"/>
    </xf>
    <xf borderId="84" fillId="13" fontId="4" numFmtId="164" xfId="0" applyAlignment="1" applyBorder="1" applyFont="1" applyNumberFormat="1">
      <alignment horizontal="center" vertical="center"/>
    </xf>
    <xf borderId="83" fillId="0" fontId="4" numFmtId="164" xfId="0" applyAlignment="1" applyBorder="1" applyFont="1" applyNumberFormat="1">
      <alignment horizontal="center" vertical="center"/>
    </xf>
    <xf borderId="83" fillId="14" fontId="4" numFmtId="164" xfId="0" applyAlignment="1" applyBorder="1" applyFill="1" applyFont="1" applyNumberFormat="1">
      <alignment horizontal="center" vertical="center"/>
    </xf>
    <xf borderId="84" fillId="14" fontId="4" numFmtId="164" xfId="0" applyAlignment="1" applyBorder="1" applyFont="1" applyNumberFormat="1">
      <alignment horizontal="center" vertical="center"/>
    </xf>
    <xf borderId="0" fillId="14" fontId="4" numFmtId="164" xfId="0" applyAlignment="1" applyFont="1" applyNumberFormat="1">
      <alignment horizontal="center" vertical="center"/>
    </xf>
    <xf borderId="84" fillId="0" fontId="4" numFmtId="164" xfId="0" applyAlignment="1" applyBorder="1" applyFont="1" applyNumberFormat="1">
      <alignment horizontal="center" vertical="center"/>
    </xf>
    <xf borderId="0" fillId="14" fontId="5" numFmtId="0" xfId="0" applyAlignment="1" applyFont="1">
      <alignment horizontal="center" vertical="center"/>
    </xf>
    <xf borderId="33" fillId="0" fontId="12" numFmtId="0" xfId="0" applyAlignment="1" applyBorder="1" applyFont="1">
      <alignment horizontal="center" vertical="center"/>
    </xf>
    <xf borderId="104" fillId="0" fontId="4" numFmtId="164" xfId="0" applyAlignment="1" applyBorder="1" applyFont="1" applyNumberFormat="1">
      <alignment horizontal="center" vertical="center"/>
    </xf>
    <xf borderId="105" fillId="0" fontId="4" numFmtId="164" xfId="0" applyAlignment="1" applyBorder="1" applyFont="1" applyNumberFormat="1">
      <alignment horizontal="center" vertical="center"/>
    </xf>
    <xf borderId="63" fillId="7" fontId="4" numFmtId="0" xfId="0" applyAlignment="1" applyBorder="1" applyFont="1">
      <alignment horizontal="center" vertical="center"/>
    </xf>
    <xf borderId="64" fillId="7" fontId="4" numFmtId="164" xfId="0" applyAlignment="1" applyBorder="1" applyFont="1" applyNumberFormat="1">
      <alignment horizontal="center" vertical="center"/>
    </xf>
    <xf borderId="106" fillId="7" fontId="4" numFmtId="164" xfId="0" applyAlignment="1" applyBorder="1" applyFont="1" applyNumberFormat="1">
      <alignment horizontal="center" vertical="center"/>
    </xf>
    <xf borderId="68" fillId="2" fontId="1" numFmtId="0" xfId="0" applyAlignment="1" applyBorder="1" applyFont="1">
      <alignment horizontal="right" readingOrder="0"/>
    </xf>
    <xf borderId="5" fillId="2" fontId="1" numFmtId="0" xfId="0" applyBorder="1" applyFont="1"/>
    <xf borderId="19" fillId="2" fontId="1" numFmtId="0" xfId="0" applyAlignment="1" applyBorder="1" applyFont="1">
      <alignment horizontal="center"/>
    </xf>
    <xf borderId="100" fillId="2" fontId="13" numFmtId="0" xfId="0" applyAlignment="1" applyBorder="1" applyFont="1">
      <alignment horizontal="center"/>
    </xf>
    <xf borderId="18" fillId="2" fontId="1" numFmtId="0" xfId="0" applyAlignment="1" applyBorder="1" applyFont="1">
      <alignment horizontal="center"/>
    </xf>
    <xf borderId="69" fillId="2" fontId="1" numFmtId="0" xfId="0" applyAlignment="1" applyBorder="1" applyFont="1">
      <alignment horizontal="center"/>
    </xf>
    <xf borderId="107" fillId="4" fontId="12" numFmtId="0" xfId="0" applyAlignment="1" applyBorder="1" applyFont="1">
      <alignment horizontal="center"/>
    </xf>
    <xf borderId="11" fillId="4" fontId="14" numFmtId="170" xfId="0" applyAlignment="1" applyBorder="1" applyFont="1" applyNumberFormat="1">
      <alignment vertical="bottom"/>
    </xf>
    <xf borderId="12" fillId="4" fontId="14" numFmtId="170" xfId="0" applyAlignment="1" applyBorder="1" applyFont="1" applyNumberFormat="1">
      <alignment vertical="bottom"/>
    </xf>
    <xf borderId="108" fillId="4" fontId="14" numFmtId="170" xfId="0" applyAlignment="1" applyBorder="1" applyFont="1" applyNumberFormat="1">
      <alignment vertical="bottom"/>
    </xf>
    <xf borderId="33" fillId="4" fontId="14" numFmtId="170" xfId="0" applyAlignment="1" applyBorder="1" applyFont="1" applyNumberFormat="1">
      <alignment vertical="bottom"/>
    </xf>
    <xf borderId="109" fillId="4" fontId="14" numFmtId="170" xfId="0" applyAlignment="1" applyBorder="1" applyFont="1" applyNumberFormat="1">
      <alignment vertical="bottom"/>
    </xf>
    <xf borderId="33" fillId="8" fontId="7" numFmtId="165" xfId="0" applyAlignment="1" applyBorder="1" applyFont="1" applyNumberFormat="1">
      <alignment horizontal="center"/>
    </xf>
    <xf borderId="108" fillId="8" fontId="7" numFmtId="0" xfId="0" applyAlignment="1" applyBorder="1" applyFont="1">
      <alignment horizontal="center"/>
    </xf>
    <xf borderId="110" fillId="8" fontId="14" numFmtId="170" xfId="0" applyAlignment="1" applyBorder="1" applyFont="1" applyNumberFormat="1">
      <alignment vertical="bottom"/>
    </xf>
    <xf borderId="101" fillId="8" fontId="14" numFmtId="170" xfId="0" applyAlignment="1" applyBorder="1" applyFont="1" applyNumberFormat="1">
      <alignment vertical="bottom"/>
    </xf>
    <xf borderId="103" fillId="8" fontId="14" numFmtId="170" xfId="0" applyAlignment="1" applyBorder="1" applyFont="1" applyNumberFormat="1">
      <alignment vertical="bottom"/>
    </xf>
    <xf borderId="111" fillId="8" fontId="14" numFmtId="170" xfId="0" applyAlignment="1" applyBorder="1" applyFont="1" applyNumberFormat="1">
      <alignment vertical="bottom"/>
    </xf>
    <xf borderId="28" fillId="8" fontId="14" numFmtId="170" xfId="0" applyAlignment="1" applyBorder="1" applyFont="1" applyNumberFormat="1">
      <alignment vertical="bottom"/>
    </xf>
    <xf borderId="33" fillId="4" fontId="7" numFmtId="165" xfId="0" applyAlignment="1" applyBorder="1" applyFont="1" applyNumberFormat="1">
      <alignment horizontal="center"/>
    </xf>
    <xf borderId="108" fillId="4" fontId="7" numFmtId="0" xfId="0" applyAlignment="1" applyBorder="1" applyFont="1">
      <alignment horizontal="center"/>
    </xf>
    <xf borderId="112" fillId="4" fontId="14" numFmtId="170" xfId="0" applyAlignment="1" applyBorder="1" applyFont="1" applyNumberFormat="1">
      <alignment vertical="bottom"/>
    </xf>
    <xf borderId="83" fillId="4" fontId="14" numFmtId="170" xfId="0" applyAlignment="1" applyBorder="1" applyFont="1" applyNumberFormat="1">
      <alignment vertical="bottom"/>
    </xf>
    <xf borderId="84" fillId="4" fontId="14" numFmtId="170" xfId="0" applyAlignment="1" applyBorder="1" applyFont="1" applyNumberFormat="1">
      <alignment vertical="bottom"/>
    </xf>
    <xf borderId="82" fillId="4" fontId="14" numFmtId="170" xfId="0" applyAlignment="1" applyBorder="1" applyFont="1" applyNumberFormat="1">
      <alignment vertical="bottom"/>
    </xf>
    <xf borderId="38" fillId="4" fontId="14" numFmtId="170" xfId="0" applyAlignment="1" applyBorder="1" applyFont="1" applyNumberFormat="1">
      <alignment vertical="bottom"/>
    </xf>
    <xf borderId="112" fillId="8" fontId="14" numFmtId="170" xfId="0" applyAlignment="1" applyBorder="1" applyFont="1" applyNumberFormat="1">
      <alignment vertical="bottom"/>
    </xf>
    <xf borderId="83" fillId="8" fontId="14" numFmtId="170" xfId="0" applyAlignment="1" applyBorder="1" applyFont="1" applyNumberFormat="1">
      <alignment vertical="bottom"/>
    </xf>
    <xf borderId="84" fillId="8" fontId="14" numFmtId="170" xfId="0" applyAlignment="1" applyBorder="1" applyFont="1" applyNumberFormat="1">
      <alignment vertical="bottom"/>
    </xf>
    <xf borderId="82" fillId="8" fontId="14" numFmtId="170" xfId="0" applyAlignment="1" applyBorder="1" applyFont="1" applyNumberFormat="1">
      <alignment vertical="bottom"/>
    </xf>
    <xf borderId="38" fillId="8" fontId="14" numFmtId="170" xfId="0" applyAlignment="1" applyBorder="1" applyFont="1" applyNumberFormat="1">
      <alignment vertical="bottom"/>
    </xf>
    <xf borderId="112" fillId="4" fontId="14" numFmtId="170" xfId="0" applyBorder="1" applyFont="1" applyNumberFormat="1"/>
    <xf borderId="83" fillId="4" fontId="14" numFmtId="170" xfId="0" applyBorder="1" applyFont="1" applyNumberFormat="1"/>
    <xf borderId="84" fillId="4" fontId="14" numFmtId="170" xfId="0" applyBorder="1" applyFont="1" applyNumberFormat="1"/>
    <xf borderId="82" fillId="4" fontId="14" numFmtId="170" xfId="0" applyBorder="1" applyFont="1" applyNumberFormat="1"/>
    <xf borderId="38" fillId="4" fontId="14" numFmtId="170" xfId="0" applyBorder="1" applyFont="1" applyNumberFormat="1"/>
    <xf borderId="113" fillId="8" fontId="14" numFmtId="170" xfId="0" applyAlignment="1" applyBorder="1" applyFont="1" applyNumberFormat="1">
      <alignment vertical="bottom"/>
    </xf>
    <xf borderId="114" fillId="8" fontId="14" numFmtId="170" xfId="0" applyAlignment="1" applyBorder="1" applyFont="1" applyNumberFormat="1">
      <alignment vertical="bottom"/>
    </xf>
    <xf borderId="115" fillId="8" fontId="14" numFmtId="170" xfId="0" applyAlignment="1" applyBorder="1" applyFont="1" applyNumberFormat="1">
      <alignment vertical="bottom"/>
    </xf>
    <xf borderId="116" fillId="8" fontId="14" numFmtId="170" xfId="0" applyAlignment="1" applyBorder="1" applyFont="1" applyNumberFormat="1">
      <alignment vertical="bottom"/>
    </xf>
    <xf borderId="52" fillId="8" fontId="14" numFmtId="170" xfId="0" applyAlignment="1" applyBorder="1" applyFont="1" applyNumberFormat="1">
      <alignment vertical="bottom"/>
    </xf>
    <xf borderId="63" fillId="7" fontId="15" numFmtId="0" xfId="0" applyAlignment="1" applyBorder="1" applyFont="1">
      <alignment horizontal="center"/>
    </xf>
    <xf borderId="117" fillId="7" fontId="14" numFmtId="0" xfId="0" applyBorder="1" applyFont="1"/>
    <xf borderId="118" fillId="7" fontId="13" numFmtId="173" xfId="0" applyAlignment="1" applyBorder="1" applyFont="1" applyNumberFormat="1">
      <alignment horizontal="center"/>
    </xf>
    <xf borderId="119" fillId="7" fontId="13" numFmtId="173" xfId="0" applyAlignment="1" applyBorder="1" applyFont="1" applyNumberFormat="1">
      <alignment horizontal="center"/>
    </xf>
    <xf borderId="120" fillId="7" fontId="13" numFmtId="173" xfId="0" applyAlignment="1" applyBorder="1" applyFont="1" applyNumberFormat="1">
      <alignment horizontal="center"/>
    </xf>
    <xf borderId="121" fillId="7" fontId="13" numFmtId="173" xfId="0" applyAlignment="1" applyBorder="1" applyFont="1" applyNumberFormat="1">
      <alignment horizontal="center"/>
    </xf>
    <xf borderId="18" fillId="0" fontId="5" numFmtId="0" xfId="0" applyAlignment="1" applyBorder="1" applyFont="1">
      <alignment horizontal="center" vertical="center"/>
    </xf>
    <xf borderId="69" fillId="0" fontId="13" numFmtId="0" xfId="0" applyAlignment="1" applyBorder="1" applyFont="1">
      <alignment horizontal="center" vertical="center"/>
    </xf>
    <xf borderId="69" fillId="0" fontId="2" numFmtId="0" xfId="0" applyAlignment="1" applyBorder="1" applyFont="1">
      <alignment horizontal="center" vertical="center"/>
    </xf>
    <xf borderId="0" fillId="0" fontId="16" numFmtId="0" xfId="0" applyFont="1"/>
    <xf borderId="33" fillId="0" fontId="6" numFmtId="0" xfId="0" applyAlignment="1" applyBorder="1" applyFont="1">
      <alignment horizontal="center" vertical="center"/>
    </xf>
    <xf borderId="17" fillId="0" fontId="7" numFmtId="174" xfId="0" applyAlignment="1" applyBorder="1" applyFont="1" applyNumberFormat="1">
      <alignment horizontal="center" vertical="bottom"/>
    </xf>
    <xf borderId="109" fillId="0" fontId="4" numFmtId="174" xfId="0" applyAlignment="1" applyBorder="1" applyFont="1" applyNumberFormat="1">
      <alignment horizontal="center" vertical="center"/>
    </xf>
    <xf borderId="0" fillId="0" fontId="16" numFmtId="174" xfId="0" applyFont="1" applyNumberFormat="1"/>
    <xf borderId="17" fillId="0" fontId="10" numFmtId="174" xfId="0" applyBorder="1" applyFont="1" applyNumberFormat="1"/>
    <xf borderId="33" fillId="0" fontId="5" numFmtId="0" xfId="0" applyAlignment="1" applyBorder="1" applyFont="1">
      <alignment horizontal="center" vertical="center"/>
    </xf>
    <xf borderId="122" fillId="0" fontId="5" numFmtId="0" xfId="0" applyAlignment="1" applyBorder="1" applyFont="1">
      <alignment horizontal="center" vertical="center"/>
    </xf>
    <xf borderId="10" fillId="0" fontId="10" numFmtId="174" xfId="0" applyBorder="1" applyFont="1" applyNumberFormat="1"/>
    <xf borderId="123" fillId="0" fontId="4" numFmtId="174" xfId="0" applyAlignment="1" applyBorder="1" applyFont="1" applyNumberFormat="1">
      <alignment horizontal="center" vertical="center"/>
    </xf>
    <xf borderId="124" fillId="7" fontId="5" numFmtId="0" xfId="0" applyAlignment="1" applyBorder="1" applyFont="1">
      <alignment horizontal="center" vertical="center"/>
    </xf>
    <xf borderId="21" fillId="7" fontId="4" numFmtId="174" xfId="0" applyAlignment="1" applyBorder="1" applyFont="1" applyNumberFormat="1">
      <alignment horizontal="center" vertical="center"/>
    </xf>
    <xf borderId="0" fillId="0" fontId="5" numFmtId="174" xfId="0" applyAlignment="1" applyFont="1" applyNumberFormat="1">
      <alignment horizontal="center" vertical="center"/>
    </xf>
    <xf borderId="0" fillId="7" fontId="5" numFmtId="174" xfId="0" applyAlignment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3" pivot="0" name="売上合計-style">
      <tableStyleElement dxfId="1" type="headerRow"/>
      <tableStyleElement dxfId="2" type="firstRowStripe"/>
      <tableStyleElement dxfId="3" type="secondRowStripe"/>
    </tableStyle>
    <tableStyle count="3" pivot="0" name="原価-style">
      <tableStyleElement dxfId="4" type="headerRow"/>
      <tableStyleElement dxfId="5" type="firstRowStripe"/>
      <tableStyleElement dxfId="2" type="secondRowStripe"/>
    </tableStyle>
    <tableStyle count="3" pivot="0" name="給料（バイト）-style">
      <tableStyleElement dxfId="4" type="headerRow"/>
      <tableStyleElement dxfId="5" type="firstRowStripe"/>
      <tableStyleElement dxfId="2" type="secondRowStripe"/>
    </tableStyle>
    <tableStyle count="3" pivot="0" name="人件費-style">
      <tableStyleElement dxfId="4" type="headerRow"/>
      <tableStyleElement dxfId="5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F2:AK33" displayName="Table_1" name="Table_1" id="1">
  <tableColumns count="6">
    <tableColumn name="現金" id="1"/>
    <tableColumn name="クレジット" id="2"/>
    <tableColumn name="ポイント利用" id="3"/>
    <tableColumn name="売上合計" id="4"/>
    <tableColumn name="領収書" id="5"/>
    <tableColumn name="入金金額" id="6"/>
  </tableColumns>
  <tableStyleInfo name="売上合計-style" showColumnStripes="0" showFirstColumn="1" showLastColumn="1" showRowStripes="1"/>
</table>
</file>

<file path=xl/tables/table2.xml><?xml version="1.0" encoding="utf-8"?>
<table xmlns="http://schemas.openxmlformats.org/spreadsheetml/2006/main" ref="A1:K33" displayName="Table_2" name="Table_2" id="2">
  <tableColumns count="11">
    <tableColumn name="業者" id="1"/>
    <tableColumn name="西原" id="2"/>
    <tableColumn name="国吉" id="3"/>
    <tableColumn name="ジャパンフーズ" id="4"/>
    <tableColumn name="矢部青果" id="5"/>
    <tableColumn name="フード現金" id="6"/>
    <tableColumn name="カクヤス" id="7"/>
    <tableColumn name="ドリンク現金" id="8"/>
    <tableColumn name="消耗品" id="9"/>
    <tableColumn name="備品" id="10"/>
    <tableColumn name="その他" id="11"/>
  </tableColumns>
  <tableStyleInfo name="原価-style" showColumnStripes="0" showFirstColumn="1" showLastColumn="1" showRowStripes="1"/>
</table>
</file>

<file path=xl/tables/table3.xml><?xml version="1.0" encoding="utf-8"?>
<table xmlns="http://schemas.openxmlformats.org/spreadsheetml/2006/main" ref="AD1:AE34" displayName="Table_3" name="Table_3" id="3">
  <tableColumns count="2">
    <tableColumn name="りゅうや" id="1"/>
    <tableColumn name="ひかる" id="2"/>
  </tableColumns>
  <tableStyleInfo name="給料（バイト）-style" showColumnStripes="0" showFirstColumn="1" showLastColumn="1" showRowStripes="1"/>
</table>
</file>

<file path=xl/tables/table4.xml><?xml version="1.0" encoding="utf-8"?>
<table xmlns="http://schemas.openxmlformats.org/spreadsheetml/2006/main" ref="A1:M5" displayName="Table_4" name="Table_4" id="4">
  <tableColumns count="13">
    <tableColumn name="氏名" id="1"/>
    <tableColumn name="村田佳志" id="2"/>
    <tableColumn name="奥村草介" id="3"/>
    <tableColumn name="中島侑那" id="4"/>
    <tableColumn name="畑山さな" id="5"/>
    <tableColumn name="土田ゆずは" id="6"/>
    <tableColumn name="石谷憲斗" id="7"/>
    <tableColumn name="長谷川賢吾" id="8"/>
    <tableColumn name="橋本海來" id="9"/>
    <tableColumn name="稲葉桐吾" id="10"/>
    <tableColumn name="遼太郎" id="11"/>
    <tableColumn name="たろう" id="12"/>
    <tableColumn name="みん" id="13"/>
  </tableColumns>
  <tableStyleInfo name="人件費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14"/>
    <col customWidth="1" min="2" max="2" width="6.57"/>
    <col customWidth="1" min="3" max="4" width="6.29"/>
    <col customWidth="1" min="5" max="5" width="13.86"/>
    <col customWidth="1" hidden="1" min="6" max="7" width="6.29"/>
    <col customWidth="1" hidden="1" min="8" max="8" width="13.86"/>
    <col customWidth="1" hidden="1" min="9" max="10" width="6.29"/>
    <col customWidth="1" hidden="1" min="11" max="11" width="13.86"/>
    <col customWidth="1" hidden="1" min="12" max="13" width="6.14"/>
    <col customWidth="1" hidden="1" min="14" max="14" width="13.86"/>
    <col customWidth="1" min="15" max="16" width="6.14"/>
    <col customWidth="1" min="17" max="17" width="13.86"/>
    <col customWidth="1" min="18" max="19" width="6.57"/>
    <col customWidth="1" min="20" max="20" width="13.86"/>
    <col customWidth="1" min="21" max="22" width="6.14"/>
    <col customWidth="1" min="23" max="23" width="13.86"/>
    <col customWidth="1" min="24" max="25" width="7.29"/>
    <col customWidth="1" min="26" max="26" width="9.29"/>
    <col customWidth="1" min="27" max="27" width="15.14"/>
    <col customWidth="1" min="28" max="28" width="16.14"/>
    <col customWidth="1" min="31" max="31" width="7.86"/>
    <col customWidth="1" min="37" max="37" width="16.14"/>
  </cols>
  <sheetData>
    <row r="1" ht="21.0" customHeight="1">
      <c r="A1" s="1">
        <v>7.0</v>
      </c>
      <c r="B1" s="2" t="s">
        <v>0</v>
      </c>
      <c r="C1" s="3" t="s">
        <v>1</v>
      </c>
      <c r="D1" s="4"/>
      <c r="E1" s="5"/>
      <c r="F1" s="3" t="s">
        <v>2</v>
      </c>
      <c r="G1" s="4"/>
      <c r="H1" s="6"/>
      <c r="I1" s="7" t="s">
        <v>3</v>
      </c>
      <c r="J1" s="4"/>
      <c r="K1" s="6"/>
      <c r="L1" s="7" t="s">
        <v>4</v>
      </c>
      <c r="M1" s="4"/>
      <c r="N1" s="6"/>
      <c r="O1" s="8" t="s">
        <v>5</v>
      </c>
      <c r="P1" s="4"/>
      <c r="Q1" s="5"/>
      <c r="R1" s="8" t="s">
        <v>6</v>
      </c>
      <c r="S1" s="4"/>
      <c r="T1" s="5"/>
      <c r="U1" s="8" t="s">
        <v>7</v>
      </c>
      <c r="V1" s="4"/>
      <c r="W1" s="5"/>
      <c r="X1" s="8" t="s">
        <v>8</v>
      </c>
      <c r="Y1" s="4"/>
      <c r="Z1" s="4"/>
      <c r="AA1" s="4"/>
      <c r="AB1" s="5"/>
      <c r="AC1" s="9" t="s">
        <v>9</v>
      </c>
      <c r="AD1" s="10" t="s">
        <v>10</v>
      </c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</row>
    <row r="2" ht="21.0" customHeight="1">
      <c r="A2" s="13"/>
      <c r="B2" s="14"/>
      <c r="C2" s="15" t="s">
        <v>11</v>
      </c>
      <c r="D2" s="16" t="s">
        <v>12</v>
      </c>
      <c r="E2" s="17" t="s">
        <v>13</v>
      </c>
      <c r="F2" s="15" t="s">
        <v>11</v>
      </c>
      <c r="G2" s="16" t="s">
        <v>12</v>
      </c>
      <c r="H2" s="16" t="s">
        <v>13</v>
      </c>
      <c r="I2" s="16" t="s">
        <v>11</v>
      </c>
      <c r="J2" s="16" t="s">
        <v>12</v>
      </c>
      <c r="K2" s="16" t="s">
        <v>13</v>
      </c>
      <c r="L2" s="16" t="s">
        <v>11</v>
      </c>
      <c r="M2" s="16" t="s">
        <v>12</v>
      </c>
      <c r="N2" s="18" t="s">
        <v>13</v>
      </c>
      <c r="O2" s="19" t="s">
        <v>11</v>
      </c>
      <c r="P2" s="16" t="s">
        <v>12</v>
      </c>
      <c r="Q2" s="17" t="s">
        <v>13</v>
      </c>
      <c r="R2" s="19" t="s">
        <v>11</v>
      </c>
      <c r="S2" s="16" t="s">
        <v>12</v>
      </c>
      <c r="T2" s="17" t="s">
        <v>13</v>
      </c>
      <c r="U2" s="19" t="s">
        <v>11</v>
      </c>
      <c r="V2" s="16" t="s">
        <v>12</v>
      </c>
      <c r="W2" s="17" t="s">
        <v>13</v>
      </c>
      <c r="X2" s="19" t="s">
        <v>11</v>
      </c>
      <c r="Y2" s="16" t="s">
        <v>12</v>
      </c>
      <c r="Z2" s="16" t="s">
        <v>14</v>
      </c>
      <c r="AA2" s="16" t="s">
        <v>13</v>
      </c>
      <c r="AB2" s="20" t="s">
        <v>15</v>
      </c>
      <c r="AC2" s="21"/>
      <c r="AD2" s="22"/>
      <c r="AE2" s="11"/>
      <c r="AF2" s="23" t="s">
        <v>16</v>
      </c>
      <c r="AG2" s="24" t="s">
        <v>17</v>
      </c>
      <c r="AH2" s="24" t="s">
        <v>18</v>
      </c>
      <c r="AI2" s="25" t="s">
        <v>19</v>
      </c>
      <c r="AJ2" s="24" t="s">
        <v>20</v>
      </c>
      <c r="AK2" s="26" t="s">
        <v>21</v>
      </c>
      <c r="AL2" s="27" t="s">
        <v>21</v>
      </c>
      <c r="AM2" s="28" t="s">
        <v>22</v>
      </c>
      <c r="AN2" s="29" t="s">
        <v>23</v>
      </c>
      <c r="AO2" s="12"/>
    </row>
    <row r="3" ht="15.75" customHeight="1">
      <c r="A3" s="30">
        <f t="array" ref="A3:A33">IF(ROW(A2:A32)-1 &lt;= DAY(EOMONTH(DATE(YEAR(TODAY()), A1, 1), 0)),
                 DATE(YEAR(TODAY()), A1, ROW(A2:A32)-1),
                 "")</f>
        <v>45839</v>
      </c>
      <c r="B3" s="31" t="str">
        <f t="shared" ref="B3:B33" si="1">IF(A3 = "", "", TEXT(A2, "ddd"))</f>
        <v>土</v>
      </c>
      <c r="C3" s="32"/>
      <c r="D3" s="33"/>
      <c r="E3" s="34"/>
      <c r="F3" s="35"/>
      <c r="G3" s="36"/>
      <c r="H3" s="37"/>
      <c r="I3" s="36"/>
      <c r="J3" s="36"/>
      <c r="K3" s="37"/>
      <c r="L3" s="36"/>
      <c r="M3" s="36"/>
      <c r="N3" s="38"/>
      <c r="O3" s="32"/>
      <c r="P3" s="33"/>
      <c r="Q3" s="34"/>
      <c r="R3" s="32"/>
      <c r="S3" s="33"/>
      <c r="T3" s="34"/>
      <c r="U3" s="32"/>
      <c r="V3" s="33"/>
      <c r="W3" s="34"/>
      <c r="X3" s="32">
        <f t="shared" ref="X3:X33" si="2">SUM(C3,O2,R3,U3)</f>
        <v>0</v>
      </c>
      <c r="Y3" s="33">
        <f t="shared" ref="Y3:Y33" si="3">SUM(D3,P3,S3,V3)</f>
        <v>0</v>
      </c>
      <c r="Z3" s="39">
        <f t="shared" ref="Z3:Z33" si="4">IF(Y3=0, 0, AA3/Y3)</f>
        <v>0</v>
      </c>
      <c r="AA3" s="40">
        <f t="shared" ref="AA3:AA33" si="5">SUM(E3,Q3,T3,W3)</f>
        <v>0</v>
      </c>
      <c r="AB3" s="34">
        <f t="shared" ref="AB3:AB33" si="6">AA3/1.1</f>
        <v>0</v>
      </c>
      <c r="AC3" s="41"/>
      <c r="AD3" s="42">
        <f t="shared" ref="AD3:AD33" si="7">AA3-AC3</f>
        <v>0</v>
      </c>
      <c r="AE3" s="12"/>
      <c r="AF3" s="43"/>
      <c r="AG3" s="44"/>
      <c r="AH3" s="44"/>
      <c r="AI3" s="44">
        <f t="shared" ref="AI3:AI33" si="8">SUM(AF3:AH3)</f>
        <v>0</v>
      </c>
      <c r="AJ3" s="44"/>
      <c r="AK3" s="45">
        <f t="shared" ref="AK3:AK33" si="9">AF3-AJ3</f>
        <v>0</v>
      </c>
      <c r="AL3" s="46"/>
      <c r="AM3" s="47"/>
      <c r="AN3" s="48"/>
      <c r="AO3" s="12"/>
    </row>
    <row r="4" ht="15.75" customHeight="1">
      <c r="A4" s="49">
        <v>45840.0</v>
      </c>
      <c r="B4" s="50" t="str">
        <f t="shared" si="1"/>
        <v>火</v>
      </c>
      <c r="C4" s="51"/>
      <c r="D4" s="52"/>
      <c r="E4" s="53"/>
      <c r="F4" s="54"/>
      <c r="G4" s="55"/>
      <c r="H4" s="56"/>
      <c r="I4" s="55"/>
      <c r="J4" s="55"/>
      <c r="K4" s="56"/>
      <c r="L4" s="55"/>
      <c r="M4" s="55"/>
      <c r="N4" s="57"/>
      <c r="O4" s="51"/>
      <c r="P4" s="52"/>
      <c r="Q4" s="53"/>
      <c r="R4" s="51"/>
      <c r="S4" s="52"/>
      <c r="T4" s="53"/>
      <c r="U4" s="51"/>
      <c r="V4" s="52"/>
      <c r="W4" s="53"/>
      <c r="X4" s="51">
        <f t="shared" si="2"/>
        <v>0</v>
      </c>
      <c r="Y4" s="52">
        <f t="shared" si="3"/>
        <v>0</v>
      </c>
      <c r="Z4" s="58">
        <f t="shared" si="4"/>
        <v>0</v>
      </c>
      <c r="AA4" s="59">
        <f t="shared" si="5"/>
        <v>0</v>
      </c>
      <c r="AB4" s="53">
        <f t="shared" si="6"/>
        <v>0</v>
      </c>
      <c r="AC4" s="60"/>
      <c r="AD4" s="61">
        <f t="shared" si="7"/>
        <v>0</v>
      </c>
      <c r="AE4" s="12"/>
      <c r="AF4" s="62"/>
      <c r="AG4" s="63"/>
      <c r="AH4" s="63"/>
      <c r="AI4" s="64">
        <f t="shared" si="8"/>
        <v>0</v>
      </c>
      <c r="AJ4" s="63"/>
      <c r="AK4" s="65">
        <f t="shared" si="9"/>
        <v>0</v>
      </c>
      <c r="AL4" s="46"/>
      <c r="AM4" s="47"/>
      <c r="AN4" s="66"/>
      <c r="AO4" s="12"/>
    </row>
    <row r="5" ht="15.75" customHeight="1">
      <c r="A5" s="67">
        <v>45841.0</v>
      </c>
      <c r="B5" s="31" t="str">
        <f t="shared" si="1"/>
        <v>水</v>
      </c>
      <c r="C5" s="68"/>
      <c r="D5" s="69"/>
      <c r="E5" s="70"/>
      <c r="F5" s="35"/>
      <c r="G5" s="36"/>
      <c r="H5" s="37"/>
      <c r="I5" s="36"/>
      <c r="J5" s="36"/>
      <c r="K5" s="37"/>
      <c r="L5" s="36"/>
      <c r="M5" s="36"/>
      <c r="N5" s="38"/>
      <c r="O5" s="68"/>
      <c r="P5" s="69"/>
      <c r="Q5" s="70"/>
      <c r="R5" s="68"/>
      <c r="S5" s="69"/>
      <c r="T5" s="70"/>
      <c r="U5" s="68"/>
      <c r="V5" s="69"/>
      <c r="W5" s="70"/>
      <c r="X5" s="68">
        <f t="shared" si="2"/>
        <v>0</v>
      </c>
      <c r="Y5" s="69">
        <f t="shared" si="3"/>
        <v>0</v>
      </c>
      <c r="Z5" s="71">
        <f t="shared" si="4"/>
        <v>0</v>
      </c>
      <c r="AA5" s="72">
        <f t="shared" si="5"/>
        <v>0</v>
      </c>
      <c r="AB5" s="70">
        <f t="shared" si="6"/>
        <v>0</v>
      </c>
      <c r="AC5" s="73"/>
      <c r="AD5" s="74">
        <f t="shared" si="7"/>
        <v>0</v>
      </c>
      <c r="AE5" s="12"/>
      <c r="AF5" s="75"/>
      <c r="AG5" s="64"/>
      <c r="AH5" s="64"/>
      <c r="AI5" s="64">
        <f t="shared" si="8"/>
        <v>0</v>
      </c>
      <c r="AJ5" s="64"/>
      <c r="AK5" s="65">
        <f t="shared" si="9"/>
        <v>0</v>
      </c>
      <c r="AL5" s="46"/>
      <c r="AM5" s="76"/>
      <c r="AN5" s="66"/>
      <c r="AO5" s="12"/>
    </row>
    <row r="6" ht="15.75" customHeight="1">
      <c r="A6" s="49">
        <v>45842.0</v>
      </c>
      <c r="B6" s="50" t="str">
        <f t="shared" si="1"/>
        <v>木</v>
      </c>
      <c r="C6" s="51"/>
      <c r="D6" s="52"/>
      <c r="E6" s="53"/>
      <c r="F6" s="54"/>
      <c r="G6" s="55"/>
      <c r="H6" s="56"/>
      <c r="I6" s="55"/>
      <c r="J6" s="55"/>
      <c r="K6" s="77"/>
      <c r="L6" s="78"/>
      <c r="M6" s="78"/>
      <c r="N6" s="79"/>
      <c r="O6" s="51"/>
      <c r="P6" s="52"/>
      <c r="Q6" s="53"/>
      <c r="R6" s="51"/>
      <c r="S6" s="52"/>
      <c r="T6" s="53"/>
      <c r="U6" s="51"/>
      <c r="V6" s="52"/>
      <c r="W6" s="53"/>
      <c r="X6" s="51">
        <f t="shared" si="2"/>
        <v>0</v>
      </c>
      <c r="Y6" s="52">
        <f t="shared" si="3"/>
        <v>0</v>
      </c>
      <c r="Z6" s="58">
        <f t="shared" si="4"/>
        <v>0</v>
      </c>
      <c r="AA6" s="59">
        <f t="shared" si="5"/>
        <v>0</v>
      </c>
      <c r="AB6" s="53">
        <f t="shared" si="6"/>
        <v>0</v>
      </c>
      <c r="AC6" s="60"/>
      <c r="AD6" s="61">
        <f t="shared" si="7"/>
        <v>0</v>
      </c>
      <c r="AE6" s="12"/>
      <c r="AF6" s="62"/>
      <c r="AG6" s="63"/>
      <c r="AH6" s="63"/>
      <c r="AI6" s="64">
        <f t="shared" si="8"/>
        <v>0</v>
      </c>
      <c r="AJ6" s="63"/>
      <c r="AK6" s="65">
        <f t="shared" si="9"/>
        <v>0</v>
      </c>
      <c r="AL6" s="46"/>
      <c r="AM6" s="76"/>
      <c r="AN6" s="66"/>
      <c r="AO6" s="12"/>
    </row>
    <row r="7" ht="15.75" customHeight="1">
      <c r="A7" s="67">
        <v>45843.0</v>
      </c>
      <c r="B7" s="31" t="str">
        <f t="shared" si="1"/>
        <v>金</v>
      </c>
      <c r="C7" s="68"/>
      <c r="D7" s="69"/>
      <c r="E7" s="70"/>
      <c r="F7" s="35"/>
      <c r="G7" s="36"/>
      <c r="H7" s="37"/>
      <c r="I7" s="36"/>
      <c r="J7" s="36"/>
      <c r="K7" s="37"/>
      <c r="L7" s="36"/>
      <c r="M7" s="36"/>
      <c r="N7" s="38"/>
      <c r="O7" s="68"/>
      <c r="P7" s="69"/>
      <c r="Q7" s="70"/>
      <c r="R7" s="68"/>
      <c r="S7" s="69"/>
      <c r="T7" s="70"/>
      <c r="U7" s="68"/>
      <c r="V7" s="69"/>
      <c r="W7" s="70"/>
      <c r="X7" s="68">
        <f t="shared" si="2"/>
        <v>0</v>
      </c>
      <c r="Y7" s="69">
        <f t="shared" si="3"/>
        <v>0</v>
      </c>
      <c r="Z7" s="71">
        <f t="shared" si="4"/>
        <v>0</v>
      </c>
      <c r="AA7" s="72">
        <f t="shared" si="5"/>
        <v>0</v>
      </c>
      <c r="AB7" s="70">
        <f t="shared" si="6"/>
        <v>0</v>
      </c>
      <c r="AC7" s="73"/>
      <c r="AD7" s="74">
        <f t="shared" si="7"/>
        <v>0</v>
      </c>
      <c r="AE7" s="12"/>
      <c r="AF7" s="75"/>
      <c r="AG7" s="64"/>
      <c r="AH7" s="64"/>
      <c r="AI7" s="64">
        <f t="shared" si="8"/>
        <v>0</v>
      </c>
      <c r="AJ7" s="64"/>
      <c r="AK7" s="65">
        <f t="shared" si="9"/>
        <v>0</v>
      </c>
      <c r="AL7" s="46"/>
      <c r="AM7" s="76"/>
      <c r="AN7" s="66"/>
      <c r="AO7" s="12"/>
    </row>
    <row r="8" ht="15.75" customHeight="1">
      <c r="A8" s="49">
        <v>45844.0</v>
      </c>
      <c r="B8" s="50" t="str">
        <f t="shared" si="1"/>
        <v>土</v>
      </c>
      <c r="C8" s="51"/>
      <c r="D8" s="52"/>
      <c r="E8" s="53"/>
      <c r="F8" s="54"/>
      <c r="G8" s="55"/>
      <c r="H8" s="56"/>
      <c r="I8" s="55"/>
      <c r="J8" s="55"/>
      <c r="K8" s="56"/>
      <c r="L8" s="55"/>
      <c r="M8" s="55"/>
      <c r="N8" s="57"/>
      <c r="O8" s="51"/>
      <c r="P8" s="52"/>
      <c r="Q8" s="53"/>
      <c r="R8" s="51"/>
      <c r="S8" s="52"/>
      <c r="T8" s="53"/>
      <c r="U8" s="51"/>
      <c r="V8" s="52"/>
      <c r="W8" s="53"/>
      <c r="X8" s="51">
        <f t="shared" si="2"/>
        <v>0</v>
      </c>
      <c r="Y8" s="52">
        <f t="shared" si="3"/>
        <v>0</v>
      </c>
      <c r="Z8" s="58">
        <f t="shared" si="4"/>
        <v>0</v>
      </c>
      <c r="AA8" s="59">
        <f t="shared" si="5"/>
        <v>0</v>
      </c>
      <c r="AB8" s="53">
        <f t="shared" si="6"/>
        <v>0</v>
      </c>
      <c r="AC8" s="60"/>
      <c r="AD8" s="61">
        <f t="shared" si="7"/>
        <v>0</v>
      </c>
      <c r="AE8" s="12"/>
      <c r="AF8" s="62"/>
      <c r="AG8" s="63"/>
      <c r="AH8" s="63"/>
      <c r="AI8" s="64">
        <f t="shared" si="8"/>
        <v>0</v>
      </c>
      <c r="AJ8" s="63"/>
      <c r="AK8" s="65">
        <f t="shared" si="9"/>
        <v>0</v>
      </c>
      <c r="AL8" s="46"/>
      <c r="AM8" s="47"/>
      <c r="AN8" s="66"/>
      <c r="AO8" s="12"/>
    </row>
    <row r="9" ht="15.75" customHeight="1">
      <c r="A9" s="67">
        <v>45845.0</v>
      </c>
      <c r="B9" s="31" t="str">
        <f t="shared" si="1"/>
        <v>日</v>
      </c>
      <c r="C9" s="68"/>
      <c r="D9" s="69"/>
      <c r="E9" s="70"/>
      <c r="F9" s="35"/>
      <c r="G9" s="36"/>
      <c r="H9" s="37"/>
      <c r="I9" s="36"/>
      <c r="J9" s="36"/>
      <c r="K9" s="37"/>
      <c r="L9" s="36"/>
      <c r="M9" s="36"/>
      <c r="N9" s="38"/>
      <c r="O9" s="68"/>
      <c r="P9" s="69"/>
      <c r="Q9" s="70"/>
      <c r="R9" s="68"/>
      <c r="S9" s="69"/>
      <c r="T9" s="70"/>
      <c r="U9" s="68"/>
      <c r="V9" s="69"/>
      <c r="W9" s="70"/>
      <c r="X9" s="68">
        <f t="shared" si="2"/>
        <v>0</v>
      </c>
      <c r="Y9" s="69">
        <f t="shared" si="3"/>
        <v>0</v>
      </c>
      <c r="Z9" s="71">
        <f t="shared" si="4"/>
        <v>0</v>
      </c>
      <c r="AA9" s="72">
        <f t="shared" si="5"/>
        <v>0</v>
      </c>
      <c r="AB9" s="70">
        <f t="shared" si="6"/>
        <v>0</v>
      </c>
      <c r="AC9" s="73"/>
      <c r="AD9" s="74">
        <f t="shared" si="7"/>
        <v>0</v>
      </c>
      <c r="AE9" s="12"/>
      <c r="AF9" s="75"/>
      <c r="AG9" s="64"/>
      <c r="AH9" s="64"/>
      <c r="AI9" s="64">
        <f t="shared" si="8"/>
        <v>0</v>
      </c>
      <c r="AJ9" s="64"/>
      <c r="AK9" s="65">
        <f t="shared" si="9"/>
        <v>0</v>
      </c>
      <c r="AL9" s="46"/>
      <c r="AM9" s="47"/>
      <c r="AN9" s="66"/>
      <c r="AO9" s="12"/>
    </row>
    <row r="10" ht="15.75" customHeight="1">
      <c r="A10" s="49">
        <v>45846.0</v>
      </c>
      <c r="B10" s="50" t="str">
        <f t="shared" si="1"/>
        <v>月</v>
      </c>
      <c r="C10" s="51"/>
      <c r="D10" s="52"/>
      <c r="E10" s="53"/>
      <c r="F10" s="54"/>
      <c r="G10" s="55"/>
      <c r="H10" s="56"/>
      <c r="I10" s="55"/>
      <c r="J10" s="55"/>
      <c r="K10" s="56"/>
      <c r="L10" s="55"/>
      <c r="M10" s="55"/>
      <c r="N10" s="57"/>
      <c r="O10" s="51"/>
      <c r="P10" s="52"/>
      <c r="Q10" s="53"/>
      <c r="R10" s="51"/>
      <c r="S10" s="52"/>
      <c r="T10" s="53"/>
      <c r="U10" s="51"/>
      <c r="V10" s="52"/>
      <c r="W10" s="53"/>
      <c r="X10" s="51">
        <f t="shared" si="2"/>
        <v>0</v>
      </c>
      <c r="Y10" s="52">
        <f t="shared" si="3"/>
        <v>0</v>
      </c>
      <c r="Z10" s="58">
        <f t="shared" si="4"/>
        <v>0</v>
      </c>
      <c r="AA10" s="59">
        <f t="shared" si="5"/>
        <v>0</v>
      </c>
      <c r="AB10" s="53">
        <f t="shared" si="6"/>
        <v>0</v>
      </c>
      <c r="AC10" s="60"/>
      <c r="AD10" s="61">
        <f t="shared" si="7"/>
        <v>0</v>
      </c>
      <c r="AE10" s="12"/>
      <c r="AF10" s="62"/>
      <c r="AG10" s="63"/>
      <c r="AH10" s="63"/>
      <c r="AI10" s="64">
        <f t="shared" si="8"/>
        <v>0</v>
      </c>
      <c r="AJ10" s="63"/>
      <c r="AK10" s="65">
        <f t="shared" si="9"/>
        <v>0</v>
      </c>
      <c r="AL10" s="46"/>
      <c r="AM10" s="76"/>
      <c r="AN10" s="66"/>
      <c r="AO10" s="12"/>
    </row>
    <row r="11" ht="15.75" customHeight="1">
      <c r="A11" s="67">
        <v>45847.0</v>
      </c>
      <c r="B11" s="31" t="str">
        <f t="shared" si="1"/>
        <v>火</v>
      </c>
      <c r="C11" s="68"/>
      <c r="D11" s="69"/>
      <c r="E11" s="80"/>
      <c r="F11" s="35"/>
      <c r="G11" s="36"/>
      <c r="H11" s="37"/>
      <c r="I11" s="36"/>
      <c r="J11" s="36"/>
      <c r="K11" s="37"/>
      <c r="L11" s="36"/>
      <c r="M11" s="36"/>
      <c r="N11" s="38"/>
      <c r="O11" s="68"/>
      <c r="P11" s="69"/>
      <c r="Q11" s="80"/>
      <c r="R11" s="68"/>
      <c r="S11" s="69"/>
      <c r="T11" s="80"/>
      <c r="U11" s="68"/>
      <c r="V11" s="69"/>
      <c r="W11" s="80"/>
      <c r="X11" s="68">
        <f t="shared" si="2"/>
        <v>0</v>
      </c>
      <c r="Y11" s="69">
        <f t="shared" si="3"/>
        <v>0</v>
      </c>
      <c r="Z11" s="71">
        <f t="shared" si="4"/>
        <v>0</v>
      </c>
      <c r="AA11" s="72">
        <f t="shared" si="5"/>
        <v>0</v>
      </c>
      <c r="AB11" s="70">
        <f t="shared" si="6"/>
        <v>0</v>
      </c>
      <c r="AC11" s="73"/>
      <c r="AD11" s="74">
        <f t="shared" si="7"/>
        <v>0</v>
      </c>
      <c r="AE11" s="12"/>
      <c r="AF11" s="75"/>
      <c r="AG11" s="64"/>
      <c r="AH11" s="64"/>
      <c r="AI11" s="64">
        <f t="shared" si="8"/>
        <v>0</v>
      </c>
      <c r="AJ11" s="64"/>
      <c r="AK11" s="65">
        <f t="shared" si="9"/>
        <v>0</v>
      </c>
      <c r="AL11" s="46"/>
      <c r="AM11" s="47"/>
      <c r="AN11" s="66"/>
      <c r="AO11" s="12"/>
    </row>
    <row r="12" ht="15.75" customHeight="1">
      <c r="A12" s="49">
        <v>45848.0</v>
      </c>
      <c r="B12" s="50" t="str">
        <f t="shared" si="1"/>
        <v>水</v>
      </c>
      <c r="C12" s="51"/>
      <c r="D12" s="52"/>
      <c r="E12" s="53"/>
      <c r="F12" s="54"/>
      <c r="G12" s="55"/>
      <c r="H12" s="56"/>
      <c r="I12" s="55"/>
      <c r="J12" s="55"/>
      <c r="K12" s="56"/>
      <c r="L12" s="55"/>
      <c r="M12" s="55"/>
      <c r="N12" s="57"/>
      <c r="O12" s="51"/>
      <c r="P12" s="52"/>
      <c r="Q12" s="53"/>
      <c r="R12" s="51"/>
      <c r="S12" s="52"/>
      <c r="T12" s="53"/>
      <c r="U12" s="51"/>
      <c r="V12" s="52"/>
      <c r="W12" s="53"/>
      <c r="X12" s="51">
        <f t="shared" si="2"/>
        <v>0</v>
      </c>
      <c r="Y12" s="52">
        <f t="shared" si="3"/>
        <v>0</v>
      </c>
      <c r="Z12" s="58">
        <f t="shared" si="4"/>
        <v>0</v>
      </c>
      <c r="AA12" s="59">
        <f t="shared" si="5"/>
        <v>0</v>
      </c>
      <c r="AB12" s="53">
        <f t="shared" si="6"/>
        <v>0</v>
      </c>
      <c r="AC12" s="81"/>
      <c r="AD12" s="61">
        <f t="shared" si="7"/>
        <v>0</v>
      </c>
      <c r="AE12" s="12"/>
      <c r="AF12" s="62"/>
      <c r="AG12" s="63"/>
      <c r="AH12" s="63"/>
      <c r="AI12" s="64">
        <f t="shared" si="8"/>
        <v>0</v>
      </c>
      <c r="AJ12" s="63"/>
      <c r="AK12" s="65">
        <f t="shared" si="9"/>
        <v>0</v>
      </c>
      <c r="AL12" s="46"/>
      <c r="AM12" s="76"/>
      <c r="AN12" s="66"/>
      <c r="AO12" s="12"/>
    </row>
    <row r="13" ht="15.75" customHeight="1">
      <c r="A13" s="67">
        <v>45849.0</v>
      </c>
      <c r="B13" s="31" t="str">
        <f t="shared" si="1"/>
        <v>木</v>
      </c>
      <c r="C13" s="68"/>
      <c r="D13" s="69"/>
      <c r="E13" s="70"/>
      <c r="F13" s="35"/>
      <c r="G13" s="36"/>
      <c r="H13" s="37"/>
      <c r="I13" s="36"/>
      <c r="J13" s="36"/>
      <c r="K13" s="37"/>
      <c r="L13" s="36"/>
      <c r="M13" s="36"/>
      <c r="N13" s="38"/>
      <c r="O13" s="68"/>
      <c r="P13" s="69"/>
      <c r="Q13" s="70"/>
      <c r="R13" s="68"/>
      <c r="S13" s="69"/>
      <c r="T13" s="70"/>
      <c r="U13" s="68"/>
      <c r="V13" s="69"/>
      <c r="W13" s="70"/>
      <c r="X13" s="68">
        <f t="shared" si="2"/>
        <v>0</v>
      </c>
      <c r="Y13" s="69">
        <f t="shared" si="3"/>
        <v>0</v>
      </c>
      <c r="Z13" s="71">
        <f t="shared" si="4"/>
        <v>0</v>
      </c>
      <c r="AA13" s="72">
        <f t="shared" si="5"/>
        <v>0</v>
      </c>
      <c r="AB13" s="70">
        <f t="shared" si="6"/>
        <v>0</v>
      </c>
      <c r="AC13" s="73"/>
      <c r="AD13" s="74">
        <f t="shared" si="7"/>
        <v>0</v>
      </c>
      <c r="AE13" s="12"/>
      <c r="AF13" s="75"/>
      <c r="AG13" s="64"/>
      <c r="AH13" s="64"/>
      <c r="AI13" s="64">
        <f t="shared" si="8"/>
        <v>0</v>
      </c>
      <c r="AJ13" s="64"/>
      <c r="AK13" s="65">
        <f t="shared" si="9"/>
        <v>0</v>
      </c>
      <c r="AL13" s="46"/>
      <c r="AM13" s="47"/>
      <c r="AN13" s="66"/>
      <c r="AO13" s="12"/>
    </row>
    <row r="14" ht="15.75" customHeight="1">
      <c r="A14" s="49">
        <v>45850.0</v>
      </c>
      <c r="B14" s="50" t="str">
        <f t="shared" si="1"/>
        <v>金</v>
      </c>
      <c r="C14" s="51"/>
      <c r="D14" s="52"/>
      <c r="E14" s="53"/>
      <c r="F14" s="54"/>
      <c r="G14" s="55"/>
      <c r="H14" s="56"/>
      <c r="I14" s="55"/>
      <c r="J14" s="55"/>
      <c r="K14" s="56"/>
      <c r="L14" s="55"/>
      <c r="M14" s="55"/>
      <c r="N14" s="57"/>
      <c r="O14" s="51"/>
      <c r="P14" s="52"/>
      <c r="Q14" s="53"/>
      <c r="R14" s="51"/>
      <c r="S14" s="52"/>
      <c r="T14" s="53"/>
      <c r="U14" s="51"/>
      <c r="V14" s="52"/>
      <c r="W14" s="53"/>
      <c r="X14" s="51">
        <f t="shared" si="2"/>
        <v>0</v>
      </c>
      <c r="Y14" s="52">
        <f t="shared" si="3"/>
        <v>0</v>
      </c>
      <c r="Z14" s="58">
        <f t="shared" si="4"/>
        <v>0</v>
      </c>
      <c r="AA14" s="59">
        <f t="shared" si="5"/>
        <v>0</v>
      </c>
      <c r="AB14" s="53">
        <f t="shared" si="6"/>
        <v>0</v>
      </c>
      <c r="AC14" s="60"/>
      <c r="AD14" s="61">
        <f t="shared" si="7"/>
        <v>0</v>
      </c>
      <c r="AE14" s="12"/>
      <c r="AF14" s="62"/>
      <c r="AG14" s="63"/>
      <c r="AH14" s="63"/>
      <c r="AI14" s="64">
        <f t="shared" si="8"/>
        <v>0</v>
      </c>
      <c r="AJ14" s="63"/>
      <c r="AK14" s="65">
        <f t="shared" si="9"/>
        <v>0</v>
      </c>
      <c r="AL14" s="46"/>
      <c r="AM14" s="47"/>
      <c r="AN14" s="66"/>
      <c r="AO14" s="12"/>
    </row>
    <row r="15" ht="15.75" customHeight="1">
      <c r="A15" s="67">
        <v>45851.0</v>
      </c>
      <c r="B15" s="31" t="str">
        <f t="shared" si="1"/>
        <v>土</v>
      </c>
      <c r="C15" s="68"/>
      <c r="D15" s="69"/>
      <c r="E15" s="70"/>
      <c r="F15" s="35"/>
      <c r="G15" s="36"/>
      <c r="H15" s="37"/>
      <c r="I15" s="36"/>
      <c r="J15" s="36"/>
      <c r="K15" s="37"/>
      <c r="L15" s="36"/>
      <c r="M15" s="36"/>
      <c r="N15" s="38"/>
      <c r="O15" s="68"/>
      <c r="P15" s="69"/>
      <c r="Q15" s="70"/>
      <c r="R15" s="68"/>
      <c r="S15" s="69"/>
      <c r="T15" s="70"/>
      <c r="U15" s="68"/>
      <c r="V15" s="69"/>
      <c r="W15" s="70"/>
      <c r="X15" s="68">
        <f t="shared" si="2"/>
        <v>0</v>
      </c>
      <c r="Y15" s="69">
        <f t="shared" si="3"/>
        <v>0</v>
      </c>
      <c r="Z15" s="71">
        <f t="shared" si="4"/>
        <v>0</v>
      </c>
      <c r="AA15" s="72">
        <f t="shared" si="5"/>
        <v>0</v>
      </c>
      <c r="AB15" s="70">
        <f t="shared" si="6"/>
        <v>0</v>
      </c>
      <c r="AC15" s="73"/>
      <c r="AD15" s="74">
        <f t="shared" si="7"/>
        <v>0</v>
      </c>
      <c r="AE15" s="12"/>
      <c r="AF15" s="75"/>
      <c r="AG15" s="64"/>
      <c r="AH15" s="64"/>
      <c r="AI15" s="64">
        <f t="shared" si="8"/>
        <v>0</v>
      </c>
      <c r="AJ15" s="64"/>
      <c r="AK15" s="65">
        <f t="shared" si="9"/>
        <v>0</v>
      </c>
      <c r="AL15" s="46"/>
      <c r="AM15" s="47"/>
      <c r="AN15" s="66"/>
      <c r="AO15" s="12"/>
    </row>
    <row r="16" ht="15.75" customHeight="1">
      <c r="A16" s="49">
        <v>45852.0</v>
      </c>
      <c r="B16" s="50" t="str">
        <f t="shared" si="1"/>
        <v>日</v>
      </c>
      <c r="C16" s="51"/>
      <c r="D16" s="52"/>
      <c r="E16" s="53"/>
      <c r="F16" s="54"/>
      <c r="G16" s="55"/>
      <c r="H16" s="56"/>
      <c r="I16" s="55"/>
      <c r="J16" s="55"/>
      <c r="K16" s="56"/>
      <c r="L16" s="55"/>
      <c r="M16" s="55"/>
      <c r="N16" s="57"/>
      <c r="O16" s="51"/>
      <c r="P16" s="52"/>
      <c r="Q16" s="53"/>
      <c r="R16" s="51"/>
      <c r="S16" s="52"/>
      <c r="T16" s="53"/>
      <c r="U16" s="51"/>
      <c r="V16" s="52"/>
      <c r="W16" s="53"/>
      <c r="X16" s="51">
        <f t="shared" si="2"/>
        <v>0</v>
      </c>
      <c r="Y16" s="52">
        <f t="shared" si="3"/>
        <v>0</v>
      </c>
      <c r="Z16" s="58">
        <f t="shared" si="4"/>
        <v>0</v>
      </c>
      <c r="AA16" s="59">
        <f t="shared" si="5"/>
        <v>0</v>
      </c>
      <c r="AB16" s="53">
        <f t="shared" si="6"/>
        <v>0</v>
      </c>
      <c r="AC16" s="60"/>
      <c r="AD16" s="61">
        <f t="shared" si="7"/>
        <v>0</v>
      </c>
      <c r="AE16" s="12"/>
      <c r="AF16" s="62"/>
      <c r="AG16" s="63"/>
      <c r="AH16" s="63"/>
      <c r="AI16" s="64">
        <f t="shared" si="8"/>
        <v>0</v>
      </c>
      <c r="AJ16" s="63"/>
      <c r="AK16" s="65">
        <f t="shared" si="9"/>
        <v>0</v>
      </c>
      <c r="AL16" s="46"/>
      <c r="AM16" s="47"/>
      <c r="AN16" s="66"/>
      <c r="AO16" s="12"/>
    </row>
    <row r="17" ht="15.75" customHeight="1">
      <c r="A17" s="67">
        <v>45853.0</v>
      </c>
      <c r="B17" s="31" t="str">
        <f t="shared" si="1"/>
        <v>月</v>
      </c>
      <c r="C17" s="68"/>
      <c r="D17" s="69"/>
      <c r="E17" s="70"/>
      <c r="F17" s="35"/>
      <c r="G17" s="36"/>
      <c r="H17" s="37"/>
      <c r="I17" s="36"/>
      <c r="J17" s="36"/>
      <c r="K17" s="37"/>
      <c r="L17" s="36"/>
      <c r="M17" s="36"/>
      <c r="N17" s="38"/>
      <c r="O17" s="68"/>
      <c r="P17" s="69"/>
      <c r="Q17" s="70"/>
      <c r="R17" s="68"/>
      <c r="S17" s="69"/>
      <c r="T17" s="70"/>
      <c r="U17" s="68"/>
      <c r="V17" s="69"/>
      <c r="W17" s="70"/>
      <c r="X17" s="68">
        <f t="shared" si="2"/>
        <v>0</v>
      </c>
      <c r="Y17" s="69">
        <f t="shared" si="3"/>
        <v>0</v>
      </c>
      <c r="Z17" s="71">
        <f t="shared" si="4"/>
        <v>0</v>
      </c>
      <c r="AA17" s="72">
        <f t="shared" si="5"/>
        <v>0</v>
      </c>
      <c r="AB17" s="70">
        <f t="shared" si="6"/>
        <v>0</v>
      </c>
      <c r="AC17" s="73"/>
      <c r="AD17" s="74">
        <f t="shared" si="7"/>
        <v>0</v>
      </c>
      <c r="AE17" s="12"/>
      <c r="AF17" s="75"/>
      <c r="AG17" s="64"/>
      <c r="AH17" s="64"/>
      <c r="AI17" s="64">
        <f t="shared" si="8"/>
        <v>0</v>
      </c>
      <c r="AJ17" s="64"/>
      <c r="AK17" s="65">
        <f t="shared" si="9"/>
        <v>0</v>
      </c>
      <c r="AL17" s="46"/>
      <c r="AM17" s="47"/>
      <c r="AN17" s="66"/>
      <c r="AO17" s="12"/>
    </row>
    <row r="18" ht="15.75" customHeight="1">
      <c r="A18" s="49">
        <v>45854.0</v>
      </c>
      <c r="B18" s="50" t="str">
        <f t="shared" si="1"/>
        <v>火</v>
      </c>
      <c r="C18" s="51"/>
      <c r="D18" s="52"/>
      <c r="E18" s="53"/>
      <c r="F18" s="54"/>
      <c r="G18" s="55"/>
      <c r="H18" s="56"/>
      <c r="I18" s="55"/>
      <c r="J18" s="55"/>
      <c r="K18" s="56"/>
      <c r="L18" s="55"/>
      <c r="M18" s="55"/>
      <c r="N18" s="57"/>
      <c r="O18" s="51"/>
      <c r="P18" s="52"/>
      <c r="Q18" s="53"/>
      <c r="R18" s="51"/>
      <c r="S18" s="52"/>
      <c r="T18" s="53"/>
      <c r="U18" s="51"/>
      <c r="V18" s="52"/>
      <c r="W18" s="53"/>
      <c r="X18" s="51">
        <f t="shared" si="2"/>
        <v>0</v>
      </c>
      <c r="Y18" s="52">
        <f t="shared" si="3"/>
        <v>0</v>
      </c>
      <c r="Z18" s="58">
        <f t="shared" si="4"/>
        <v>0</v>
      </c>
      <c r="AA18" s="59">
        <f t="shared" si="5"/>
        <v>0</v>
      </c>
      <c r="AB18" s="53">
        <f t="shared" si="6"/>
        <v>0</v>
      </c>
      <c r="AC18" s="60"/>
      <c r="AD18" s="61">
        <f t="shared" si="7"/>
        <v>0</v>
      </c>
      <c r="AE18" s="12"/>
      <c r="AF18" s="62"/>
      <c r="AG18" s="63"/>
      <c r="AH18" s="63"/>
      <c r="AI18" s="64">
        <f t="shared" si="8"/>
        <v>0</v>
      </c>
      <c r="AJ18" s="63"/>
      <c r="AK18" s="65">
        <f t="shared" si="9"/>
        <v>0</v>
      </c>
      <c r="AL18" s="46"/>
      <c r="AM18" s="76"/>
      <c r="AN18" s="66"/>
      <c r="AO18" s="12"/>
    </row>
    <row r="19" ht="15.75" customHeight="1">
      <c r="A19" s="67">
        <v>45855.0</v>
      </c>
      <c r="B19" s="31" t="str">
        <f t="shared" si="1"/>
        <v>水</v>
      </c>
      <c r="C19" s="68"/>
      <c r="D19" s="69"/>
      <c r="E19" s="70"/>
      <c r="F19" s="35"/>
      <c r="G19" s="36"/>
      <c r="H19" s="37"/>
      <c r="I19" s="36"/>
      <c r="J19" s="36"/>
      <c r="K19" s="37"/>
      <c r="L19" s="36"/>
      <c r="M19" s="36"/>
      <c r="N19" s="38"/>
      <c r="O19" s="68"/>
      <c r="P19" s="69"/>
      <c r="Q19" s="70"/>
      <c r="R19" s="68"/>
      <c r="S19" s="69"/>
      <c r="T19" s="70"/>
      <c r="U19" s="68"/>
      <c r="V19" s="69"/>
      <c r="W19" s="70"/>
      <c r="X19" s="68">
        <f t="shared" si="2"/>
        <v>0</v>
      </c>
      <c r="Y19" s="69">
        <f t="shared" si="3"/>
        <v>0</v>
      </c>
      <c r="Z19" s="71">
        <f t="shared" si="4"/>
        <v>0</v>
      </c>
      <c r="AA19" s="72">
        <f t="shared" si="5"/>
        <v>0</v>
      </c>
      <c r="AB19" s="70">
        <f t="shared" si="6"/>
        <v>0</v>
      </c>
      <c r="AC19" s="73"/>
      <c r="AD19" s="74">
        <f t="shared" si="7"/>
        <v>0</v>
      </c>
      <c r="AE19" s="12"/>
      <c r="AF19" s="75"/>
      <c r="AG19" s="64"/>
      <c r="AH19" s="64"/>
      <c r="AI19" s="64">
        <f t="shared" si="8"/>
        <v>0</v>
      </c>
      <c r="AJ19" s="64"/>
      <c r="AK19" s="65">
        <f t="shared" si="9"/>
        <v>0</v>
      </c>
      <c r="AL19" s="46"/>
      <c r="AM19" s="76"/>
      <c r="AN19" s="66"/>
      <c r="AO19" s="12"/>
    </row>
    <row r="20" ht="15.75" customHeight="1">
      <c r="A20" s="49">
        <v>45856.0</v>
      </c>
      <c r="B20" s="50" t="str">
        <f t="shared" si="1"/>
        <v>木</v>
      </c>
      <c r="C20" s="51"/>
      <c r="D20" s="52"/>
      <c r="E20" s="53"/>
      <c r="F20" s="54"/>
      <c r="G20" s="55"/>
      <c r="H20" s="56"/>
      <c r="I20" s="55"/>
      <c r="J20" s="55"/>
      <c r="K20" s="56"/>
      <c r="L20" s="55"/>
      <c r="M20" s="55"/>
      <c r="N20" s="57"/>
      <c r="O20" s="51"/>
      <c r="P20" s="52"/>
      <c r="Q20" s="53"/>
      <c r="R20" s="51"/>
      <c r="S20" s="52"/>
      <c r="T20" s="53"/>
      <c r="U20" s="51"/>
      <c r="V20" s="52"/>
      <c r="W20" s="53"/>
      <c r="X20" s="51">
        <f t="shared" si="2"/>
        <v>0</v>
      </c>
      <c r="Y20" s="52">
        <f t="shared" si="3"/>
        <v>0</v>
      </c>
      <c r="Z20" s="58">
        <f t="shared" si="4"/>
        <v>0</v>
      </c>
      <c r="AA20" s="59">
        <f t="shared" si="5"/>
        <v>0</v>
      </c>
      <c r="AB20" s="53">
        <f t="shared" si="6"/>
        <v>0</v>
      </c>
      <c r="AC20" s="60"/>
      <c r="AD20" s="61">
        <f t="shared" si="7"/>
        <v>0</v>
      </c>
      <c r="AE20" s="12"/>
      <c r="AF20" s="62"/>
      <c r="AG20" s="63"/>
      <c r="AH20" s="63"/>
      <c r="AI20" s="64">
        <f t="shared" si="8"/>
        <v>0</v>
      </c>
      <c r="AJ20" s="63"/>
      <c r="AK20" s="65">
        <f t="shared" si="9"/>
        <v>0</v>
      </c>
      <c r="AL20" s="46"/>
      <c r="AM20" s="47"/>
      <c r="AN20" s="66"/>
      <c r="AO20" s="12"/>
    </row>
    <row r="21" ht="15.75" customHeight="1">
      <c r="A21" s="67">
        <v>45857.0</v>
      </c>
      <c r="B21" s="31" t="str">
        <f t="shared" si="1"/>
        <v>金</v>
      </c>
      <c r="C21" s="68"/>
      <c r="D21" s="69"/>
      <c r="E21" s="70"/>
      <c r="F21" s="35"/>
      <c r="G21" s="36"/>
      <c r="H21" s="37"/>
      <c r="I21" s="36"/>
      <c r="J21" s="36"/>
      <c r="K21" s="37"/>
      <c r="L21" s="36"/>
      <c r="M21" s="36"/>
      <c r="N21" s="38"/>
      <c r="O21" s="68"/>
      <c r="P21" s="69"/>
      <c r="Q21" s="70"/>
      <c r="R21" s="68"/>
      <c r="S21" s="69"/>
      <c r="T21" s="70"/>
      <c r="U21" s="68"/>
      <c r="V21" s="69"/>
      <c r="W21" s="70"/>
      <c r="X21" s="68">
        <f t="shared" si="2"/>
        <v>0</v>
      </c>
      <c r="Y21" s="69">
        <f t="shared" si="3"/>
        <v>0</v>
      </c>
      <c r="Z21" s="71">
        <f t="shared" si="4"/>
        <v>0</v>
      </c>
      <c r="AA21" s="72">
        <f t="shared" si="5"/>
        <v>0</v>
      </c>
      <c r="AB21" s="70">
        <f t="shared" si="6"/>
        <v>0</v>
      </c>
      <c r="AC21" s="73"/>
      <c r="AD21" s="74">
        <f t="shared" si="7"/>
        <v>0</v>
      </c>
      <c r="AE21" s="12"/>
      <c r="AF21" s="75"/>
      <c r="AG21" s="64"/>
      <c r="AH21" s="64"/>
      <c r="AI21" s="64">
        <f t="shared" si="8"/>
        <v>0</v>
      </c>
      <c r="AJ21" s="64"/>
      <c r="AK21" s="65">
        <f t="shared" si="9"/>
        <v>0</v>
      </c>
      <c r="AL21" s="46"/>
      <c r="AM21" s="47"/>
      <c r="AN21" s="66"/>
      <c r="AO21" s="12"/>
    </row>
    <row r="22" ht="15.75" customHeight="1">
      <c r="A22" s="49">
        <v>45858.0</v>
      </c>
      <c r="B22" s="50" t="str">
        <f t="shared" si="1"/>
        <v>土</v>
      </c>
      <c r="C22" s="51"/>
      <c r="D22" s="52"/>
      <c r="E22" s="53"/>
      <c r="F22" s="54"/>
      <c r="G22" s="55"/>
      <c r="H22" s="56"/>
      <c r="I22" s="55"/>
      <c r="J22" s="55"/>
      <c r="K22" s="56"/>
      <c r="L22" s="55"/>
      <c r="M22" s="55"/>
      <c r="N22" s="57"/>
      <c r="O22" s="51"/>
      <c r="P22" s="52"/>
      <c r="Q22" s="53"/>
      <c r="R22" s="51"/>
      <c r="S22" s="52"/>
      <c r="T22" s="53"/>
      <c r="U22" s="51"/>
      <c r="V22" s="52"/>
      <c r="W22" s="53"/>
      <c r="X22" s="51">
        <f t="shared" si="2"/>
        <v>0</v>
      </c>
      <c r="Y22" s="52">
        <f t="shared" si="3"/>
        <v>0</v>
      </c>
      <c r="Z22" s="58">
        <f t="shared" si="4"/>
        <v>0</v>
      </c>
      <c r="AA22" s="59">
        <f t="shared" si="5"/>
        <v>0</v>
      </c>
      <c r="AB22" s="53">
        <f t="shared" si="6"/>
        <v>0</v>
      </c>
      <c r="AC22" s="60"/>
      <c r="AD22" s="61">
        <f t="shared" si="7"/>
        <v>0</v>
      </c>
      <c r="AE22" s="12"/>
      <c r="AF22" s="62"/>
      <c r="AG22" s="63"/>
      <c r="AH22" s="63"/>
      <c r="AI22" s="64">
        <f t="shared" si="8"/>
        <v>0</v>
      </c>
      <c r="AJ22" s="63"/>
      <c r="AK22" s="65">
        <f t="shared" si="9"/>
        <v>0</v>
      </c>
      <c r="AL22" s="46"/>
      <c r="AM22" s="47"/>
      <c r="AN22" s="66"/>
      <c r="AO22" s="82"/>
    </row>
    <row r="23" ht="15.75" customHeight="1">
      <c r="A23" s="67">
        <v>45859.0</v>
      </c>
      <c r="B23" s="31" t="str">
        <f t="shared" si="1"/>
        <v>日</v>
      </c>
      <c r="C23" s="68"/>
      <c r="D23" s="69"/>
      <c r="E23" s="70"/>
      <c r="F23" s="35"/>
      <c r="G23" s="36"/>
      <c r="H23" s="37"/>
      <c r="I23" s="36"/>
      <c r="J23" s="36"/>
      <c r="K23" s="37"/>
      <c r="L23" s="36"/>
      <c r="M23" s="36"/>
      <c r="N23" s="38"/>
      <c r="O23" s="68"/>
      <c r="P23" s="69"/>
      <c r="Q23" s="70"/>
      <c r="R23" s="68"/>
      <c r="S23" s="69"/>
      <c r="T23" s="70"/>
      <c r="U23" s="68"/>
      <c r="V23" s="69"/>
      <c r="W23" s="70"/>
      <c r="X23" s="68">
        <f t="shared" si="2"/>
        <v>0</v>
      </c>
      <c r="Y23" s="69">
        <f t="shared" si="3"/>
        <v>0</v>
      </c>
      <c r="Z23" s="71">
        <f t="shared" si="4"/>
        <v>0</v>
      </c>
      <c r="AA23" s="72">
        <f t="shared" si="5"/>
        <v>0</v>
      </c>
      <c r="AB23" s="70">
        <f t="shared" si="6"/>
        <v>0</v>
      </c>
      <c r="AC23" s="73"/>
      <c r="AD23" s="74">
        <f t="shared" si="7"/>
        <v>0</v>
      </c>
      <c r="AE23" s="12"/>
      <c r="AF23" s="75"/>
      <c r="AG23" s="64"/>
      <c r="AH23" s="64"/>
      <c r="AI23" s="64">
        <f t="shared" si="8"/>
        <v>0</v>
      </c>
      <c r="AJ23" s="64"/>
      <c r="AK23" s="65">
        <f t="shared" si="9"/>
        <v>0</v>
      </c>
      <c r="AL23" s="46"/>
      <c r="AM23" s="47"/>
      <c r="AN23" s="66"/>
      <c r="AO23" s="12"/>
    </row>
    <row r="24" ht="15.75" customHeight="1">
      <c r="A24" s="49">
        <v>45860.0</v>
      </c>
      <c r="B24" s="50" t="str">
        <f t="shared" si="1"/>
        <v>月</v>
      </c>
      <c r="C24" s="51"/>
      <c r="D24" s="52"/>
      <c r="E24" s="53"/>
      <c r="F24" s="54"/>
      <c r="G24" s="55"/>
      <c r="H24" s="56"/>
      <c r="I24" s="55"/>
      <c r="J24" s="55"/>
      <c r="K24" s="56"/>
      <c r="L24" s="55"/>
      <c r="M24" s="55"/>
      <c r="N24" s="57"/>
      <c r="O24" s="51"/>
      <c r="P24" s="52"/>
      <c r="Q24" s="53"/>
      <c r="R24" s="51"/>
      <c r="S24" s="52"/>
      <c r="T24" s="53"/>
      <c r="U24" s="51"/>
      <c r="V24" s="52"/>
      <c r="W24" s="53"/>
      <c r="X24" s="51">
        <f t="shared" si="2"/>
        <v>0</v>
      </c>
      <c r="Y24" s="52">
        <f t="shared" si="3"/>
        <v>0</v>
      </c>
      <c r="Z24" s="58">
        <f t="shared" si="4"/>
        <v>0</v>
      </c>
      <c r="AA24" s="59">
        <f t="shared" si="5"/>
        <v>0</v>
      </c>
      <c r="AB24" s="53">
        <f t="shared" si="6"/>
        <v>0</v>
      </c>
      <c r="AC24" s="60"/>
      <c r="AD24" s="61">
        <f t="shared" si="7"/>
        <v>0</v>
      </c>
      <c r="AE24" s="12"/>
      <c r="AF24" s="62"/>
      <c r="AG24" s="63"/>
      <c r="AH24" s="63"/>
      <c r="AI24" s="64">
        <f t="shared" si="8"/>
        <v>0</v>
      </c>
      <c r="AJ24" s="63"/>
      <c r="AK24" s="65">
        <f t="shared" si="9"/>
        <v>0</v>
      </c>
      <c r="AL24" s="46"/>
      <c r="AM24" s="47"/>
      <c r="AN24" s="66"/>
      <c r="AO24" s="12"/>
    </row>
    <row r="25" ht="15.75" customHeight="1">
      <c r="A25" s="67">
        <v>45861.0</v>
      </c>
      <c r="B25" s="31" t="str">
        <f t="shared" si="1"/>
        <v>火</v>
      </c>
      <c r="C25" s="68"/>
      <c r="D25" s="69"/>
      <c r="E25" s="70"/>
      <c r="F25" s="35"/>
      <c r="G25" s="36"/>
      <c r="H25" s="37"/>
      <c r="I25" s="36"/>
      <c r="J25" s="36"/>
      <c r="K25" s="37"/>
      <c r="L25" s="36"/>
      <c r="M25" s="36"/>
      <c r="N25" s="38"/>
      <c r="O25" s="68"/>
      <c r="P25" s="69"/>
      <c r="Q25" s="70"/>
      <c r="R25" s="68"/>
      <c r="S25" s="69"/>
      <c r="T25" s="70"/>
      <c r="U25" s="68"/>
      <c r="V25" s="69"/>
      <c r="W25" s="70"/>
      <c r="X25" s="68">
        <f t="shared" si="2"/>
        <v>0</v>
      </c>
      <c r="Y25" s="69">
        <f t="shared" si="3"/>
        <v>0</v>
      </c>
      <c r="Z25" s="71">
        <f t="shared" si="4"/>
        <v>0</v>
      </c>
      <c r="AA25" s="72">
        <f t="shared" si="5"/>
        <v>0</v>
      </c>
      <c r="AB25" s="70">
        <f t="shared" si="6"/>
        <v>0</v>
      </c>
      <c r="AC25" s="73"/>
      <c r="AD25" s="74">
        <f t="shared" si="7"/>
        <v>0</v>
      </c>
      <c r="AE25" s="12"/>
      <c r="AF25" s="75"/>
      <c r="AG25" s="64"/>
      <c r="AH25" s="64"/>
      <c r="AI25" s="64">
        <f t="shared" si="8"/>
        <v>0</v>
      </c>
      <c r="AJ25" s="64"/>
      <c r="AK25" s="65">
        <f t="shared" si="9"/>
        <v>0</v>
      </c>
      <c r="AL25" s="46"/>
      <c r="AM25" s="47"/>
      <c r="AN25" s="66"/>
      <c r="AO25" s="12"/>
    </row>
    <row r="26" ht="15.75" customHeight="1">
      <c r="A26" s="49">
        <v>45862.0</v>
      </c>
      <c r="B26" s="50" t="str">
        <f t="shared" si="1"/>
        <v>水</v>
      </c>
      <c r="C26" s="51"/>
      <c r="D26" s="52"/>
      <c r="E26" s="53"/>
      <c r="F26" s="54"/>
      <c r="G26" s="55"/>
      <c r="H26" s="56"/>
      <c r="I26" s="55"/>
      <c r="J26" s="55"/>
      <c r="K26" s="56"/>
      <c r="L26" s="55"/>
      <c r="M26" s="55"/>
      <c r="N26" s="57"/>
      <c r="O26" s="51"/>
      <c r="P26" s="52"/>
      <c r="Q26" s="53"/>
      <c r="R26" s="51"/>
      <c r="S26" s="52"/>
      <c r="T26" s="53"/>
      <c r="U26" s="51"/>
      <c r="V26" s="52"/>
      <c r="W26" s="53"/>
      <c r="X26" s="51">
        <f t="shared" si="2"/>
        <v>0</v>
      </c>
      <c r="Y26" s="52">
        <f t="shared" si="3"/>
        <v>0</v>
      </c>
      <c r="Z26" s="58">
        <f t="shared" si="4"/>
        <v>0</v>
      </c>
      <c r="AA26" s="59">
        <f t="shared" si="5"/>
        <v>0</v>
      </c>
      <c r="AB26" s="53">
        <f t="shared" si="6"/>
        <v>0</v>
      </c>
      <c r="AC26" s="60"/>
      <c r="AD26" s="61">
        <f t="shared" si="7"/>
        <v>0</v>
      </c>
      <c r="AE26" s="12"/>
      <c r="AF26" s="62"/>
      <c r="AG26" s="63"/>
      <c r="AH26" s="63"/>
      <c r="AI26" s="64">
        <f t="shared" si="8"/>
        <v>0</v>
      </c>
      <c r="AJ26" s="63"/>
      <c r="AK26" s="65">
        <f t="shared" si="9"/>
        <v>0</v>
      </c>
      <c r="AL26" s="46"/>
      <c r="AM26" s="47"/>
      <c r="AN26" s="66"/>
      <c r="AO26" s="12"/>
    </row>
    <row r="27" ht="15.75" customHeight="1">
      <c r="A27" s="67">
        <v>45863.0</v>
      </c>
      <c r="B27" s="31" t="str">
        <f t="shared" si="1"/>
        <v>木</v>
      </c>
      <c r="C27" s="68"/>
      <c r="D27" s="69"/>
      <c r="E27" s="70"/>
      <c r="F27" s="35"/>
      <c r="G27" s="36"/>
      <c r="H27" s="37"/>
      <c r="I27" s="36"/>
      <c r="J27" s="36"/>
      <c r="K27" s="37"/>
      <c r="L27" s="36"/>
      <c r="M27" s="36"/>
      <c r="N27" s="38"/>
      <c r="O27" s="68"/>
      <c r="P27" s="69"/>
      <c r="Q27" s="70"/>
      <c r="R27" s="68"/>
      <c r="S27" s="69"/>
      <c r="T27" s="70"/>
      <c r="U27" s="68"/>
      <c r="V27" s="69"/>
      <c r="W27" s="70"/>
      <c r="X27" s="68">
        <f t="shared" si="2"/>
        <v>0</v>
      </c>
      <c r="Y27" s="69">
        <f t="shared" si="3"/>
        <v>0</v>
      </c>
      <c r="Z27" s="71">
        <f t="shared" si="4"/>
        <v>0</v>
      </c>
      <c r="AA27" s="72">
        <f t="shared" si="5"/>
        <v>0</v>
      </c>
      <c r="AB27" s="70">
        <f t="shared" si="6"/>
        <v>0</v>
      </c>
      <c r="AC27" s="73"/>
      <c r="AD27" s="74">
        <f t="shared" si="7"/>
        <v>0</v>
      </c>
      <c r="AE27" s="12"/>
      <c r="AF27" s="75"/>
      <c r="AG27" s="64"/>
      <c r="AH27" s="64"/>
      <c r="AI27" s="64">
        <f t="shared" si="8"/>
        <v>0</v>
      </c>
      <c r="AJ27" s="64"/>
      <c r="AK27" s="65">
        <f t="shared" si="9"/>
        <v>0</v>
      </c>
      <c r="AL27" s="46"/>
      <c r="AM27" s="47"/>
      <c r="AN27" s="66"/>
      <c r="AO27" s="12"/>
    </row>
    <row r="28" ht="15.75" customHeight="1">
      <c r="A28" s="49">
        <v>45864.0</v>
      </c>
      <c r="B28" s="50" t="str">
        <f t="shared" si="1"/>
        <v>金</v>
      </c>
      <c r="C28" s="51"/>
      <c r="D28" s="52"/>
      <c r="E28" s="53"/>
      <c r="F28" s="54"/>
      <c r="G28" s="55"/>
      <c r="H28" s="56"/>
      <c r="I28" s="55"/>
      <c r="J28" s="55"/>
      <c r="K28" s="56"/>
      <c r="L28" s="55"/>
      <c r="M28" s="55"/>
      <c r="N28" s="57"/>
      <c r="O28" s="51"/>
      <c r="P28" s="52"/>
      <c r="Q28" s="53"/>
      <c r="R28" s="51"/>
      <c r="S28" s="52"/>
      <c r="T28" s="53"/>
      <c r="U28" s="51"/>
      <c r="V28" s="52"/>
      <c r="W28" s="53"/>
      <c r="X28" s="51">
        <f t="shared" si="2"/>
        <v>0</v>
      </c>
      <c r="Y28" s="52">
        <f t="shared" si="3"/>
        <v>0</v>
      </c>
      <c r="Z28" s="58">
        <f t="shared" si="4"/>
        <v>0</v>
      </c>
      <c r="AA28" s="59">
        <f t="shared" si="5"/>
        <v>0</v>
      </c>
      <c r="AB28" s="53">
        <f t="shared" si="6"/>
        <v>0</v>
      </c>
      <c r="AC28" s="60"/>
      <c r="AD28" s="61">
        <f t="shared" si="7"/>
        <v>0</v>
      </c>
      <c r="AE28" s="12"/>
      <c r="AF28" s="62"/>
      <c r="AG28" s="63"/>
      <c r="AH28" s="63"/>
      <c r="AI28" s="64">
        <f t="shared" si="8"/>
        <v>0</v>
      </c>
      <c r="AJ28" s="63"/>
      <c r="AK28" s="65">
        <f t="shared" si="9"/>
        <v>0</v>
      </c>
      <c r="AL28" s="46"/>
      <c r="AM28" s="47"/>
      <c r="AN28" s="66"/>
      <c r="AO28" s="12"/>
    </row>
    <row r="29" ht="15.75" customHeight="1">
      <c r="A29" s="67">
        <v>45865.0</v>
      </c>
      <c r="B29" s="31" t="str">
        <f t="shared" si="1"/>
        <v>土</v>
      </c>
      <c r="C29" s="68"/>
      <c r="D29" s="69"/>
      <c r="E29" s="70"/>
      <c r="F29" s="35"/>
      <c r="G29" s="36"/>
      <c r="H29" s="37"/>
      <c r="I29" s="36"/>
      <c r="J29" s="36"/>
      <c r="K29" s="37"/>
      <c r="L29" s="36"/>
      <c r="M29" s="36"/>
      <c r="N29" s="38"/>
      <c r="O29" s="68"/>
      <c r="P29" s="69"/>
      <c r="Q29" s="70"/>
      <c r="R29" s="68"/>
      <c r="S29" s="69"/>
      <c r="T29" s="70"/>
      <c r="U29" s="68"/>
      <c r="V29" s="69"/>
      <c r="W29" s="70"/>
      <c r="X29" s="68">
        <f t="shared" si="2"/>
        <v>0</v>
      </c>
      <c r="Y29" s="69">
        <f t="shared" si="3"/>
        <v>0</v>
      </c>
      <c r="Z29" s="71">
        <f t="shared" si="4"/>
        <v>0</v>
      </c>
      <c r="AA29" s="72">
        <f t="shared" si="5"/>
        <v>0</v>
      </c>
      <c r="AB29" s="70">
        <f t="shared" si="6"/>
        <v>0</v>
      </c>
      <c r="AC29" s="73"/>
      <c r="AD29" s="74">
        <f t="shared" si="7"/>
        <v>0</v>
      </c>
      <c r="AE29" s="12"/>
      <c r="AF29" s="75"/>
      <c r="AG29" s="64"/>
      <c r="AH29" s="64"/>
      <c r="AI29" s="64">
        <f t="shared" si="8"/>
        <v>0</v>
      </c>
      <c r="AJ29" s="64"/>
      <c r="AK29" s="65">
        <f t="shared" si="9"/>
        <v>0</v>
      </c>
      <c r="AL29" s="46"/>
      <c r="AM29" s="47"/>
      <c r="AN29" s="66"/>
      <c r="AO29" s="12"/>
    </row>
    <row r="30" ht="15.75" customHeight="1">
      <c r="A30" s="49">
        <v>45866.0</v>
      </c>
      <c r="B30" s="50" t="str">
        <f t="shared" si="1"/>
        <v>日</v>
      </c>
      <c r="C30" s="51"/>
      <c r="D30" s="52"/>
      <c r="E30" s="53"/>
      <c r="F30" s="54"/>
      <c r="G30" s="55"/>
      <c r="H30" s="56"/>
      <c r="I30" s="55"/>
      <c r="J30" s="55"/>
      <c r="K30" s="56"/>
      <c r="L30" s="55"/>
      <c r="M30" s="55"/>
      <c r="N30" s="57"/>
      <c r="O30" s="51"/>
      <c r="P30" s="52"/>
      <c r="Q30" s="53"/>
      <c r="R30" s="51"/>
      <c r="S30" s="52"/>
      <c r="T30" s="53"/>
      <c r="U30" s="51"/>
      <c r="V30" s="52"/>
      <c r="W30" s="53"/>
      <c r="X30" s="51">
        <f t="shared" si="2"/>
        <v>0</v>
      </c>
      <c r="Y30" s="52">
        <f t="shared" si="3"/>
        <v>0</v>
      </c>
      <c r="Z30" s="58">
        <f t="shared" si="4"/>
        <v>0</v>
      </c>
      <c r="AA30" s="59">
        <f t="shared" si="5"/>
        <v>0</v>
      </c>
      <c r="AB30" s="53">
        <f t="shared" si="6"/>
        <v>0</v>
      </c>
      <c r="AC30" s="60"/>
      <c r="AD30" s="61">
        <f t="shared" si="7"/>
        <v>0</v>
      </c>
      <c r="AE30" s="12"/>
      <c r="AF30" s="62"/>
      <c r="AG30" s="63"/>
      <c r="AH30" s="63"/>
      <c r="AI30" s="64">
        <f t="shared" si="8"/>
        <v>0</v>
      </c>
      <c r="AJ30" s="63"/>
      <c r="AK30" s="65">
        <f t="shared" si="9"/>
        <v>0</v>
      </c>
      <c r="AL30" s="46"/>
      <c r="AM30" s="47"/>
      <c r="AN30" s="66"/>
      <c r="AO30" s="12"/>
    </row>
    <row r="31" ht="15.75" customHeight="1">
      <c r="A31" s="67">
        <v>45867.0</v>
      </c>
      <c r="B31" s="31" t="str">
        <f t="shared" si="1"/>
        <v>月</v>
      </c>
      <c r="C31" s="68"/>
      <c r="D31" s="69"/>
      <c r="E31" s="70"/>
      <c r="F31" s="35"/>
      <c r="G31" s="36"/>
      <c r="H31" s="37"/>
      <c r="I31" s="36"/>
      <c r="J31" s="36"/>
      <c r="K31" s="37"/>
      <c r="L31" s="36"/>
      <c r="M31" s="36"/>
      <c r="N31" s="38"/>
      <c r="O31" s="68"/>
      <c r="P31" s="69"/>
      <c r="Q31" s="70"/>
      <c r="R31" s="68"/>
      <c r="S31" s="69"/>
      <c r="T31" s="70"/>
      <c r="U31" s="68"/>
      <c r="V31" s="69"/>
      <c r="W31" s="70"/>
      <c r="X31" s="68">
        <f t="shared" si="2"/>
        <v>0</v>
      </c>
      <c r="Y31" s="69">
        <f t="shared" si="3"/>
        <v>0</v>
      </c>
      <c r="Z31" s="71">
        <f t="shared" si="4"/>
        <v>0</v>
      </c>
      <c r="AA31" s="72">
        <f t="shared" si="5"/>
        <v>0</v>
      </c>
      <c r="AB31" s="70">
        <f t="shared" si="6"/>
        <v>0</v>
      </c>
      <c r="AC31" s="73"/>
      <c r="AD31" s="74">
        <f t="shared" si="7"/>
        <v>0</v>
      </c>
      <c r="AE31" s="12"/>
      <c r="AF31" s="75"/>
      <c r="AG31" s="64"/>
      <c r="AH31" s="64"/>
      <c r="AI31" s="64">
        <f t="shared" si="8"/>
        <v>0</v>
      </c>
      <c r="AJ31" s="64"/>
      <c r="AK31" s="65">
        <f t="shared" si="9"/>
        <v>0</v>
      </c>
      <c r="AL31" s="46"/>
      <c r="AM31" s="47"/>
      <c r="AN31" s="66"/>
      <c r="AO31" s="12"/>
    </row>
    <row r="32" ht="15.75" customHeight="1">
      <c r="A32" s="49">
        <v>45868.0</v>
      </c>
      <c r="B32" s="50" t="str">
        <f t="shared" si="1"/>
        <v>火</v>
      </c>
      <c r="C32" s="51"/>
      <c r="D32" s="52"/>
      <c r="E32" s="53"/>
      <c r="F32" s="54"/>
      <c r="G32" s="55"/>
      <c r="H32" s="56"/>
      <c r="I32" s="55"/>
      <c r="J32" s="55"/>
      <c r="K32" s="56"/>
      <c r="L32" s="55"/>
      <c r="M32" s="55"/>
      <c r="N32" s="57"/>
      <c r="O32" s="51"/>
      <c r="P32" s="52"/>
      <c r="Q32" s="53"/>
      <c r="R32" s="51"/>
      <c r="S32" s="52"/>
      <c r="T32" s="53"/>
      <c r="U32" s="51"/>
      <c r="V32" s="52"/>
      <c r="W32" s="53"/>
      <c r="X32" s="51">
        <f t="shared" si="2"/>
        <v>0</v>
      </c>
      <c r="Y32" s="52">
        <f t="shared" si="3"/>
        <v>0</v>
      </c>
      <c r="Z32" s="58">
        <f t="shared" si="4"/>
        <v>0</v>
      </c>
      <c r="AA32" s="59">
        <f t="shared" si="5"/>
        <v>0</v>
      </c>
      <c r="AB32" s="53">
        <f t="shared" si="6"/>
        <v>0</v>
      </c>
      <c r="AC32" s="60"/>
      <c r="AD32" s="61">
        <f t="shared" si="7"/>
        <v>0</v>
      </c>
      <c r="AE32" s="12"/>
      <c r="AF32" s="83"/>
      <c r="AG32" s="84"/>
      <c r="AH32" s="84"/>
      <c r="AI32" s="85">
        <f t="shared" si="8"/>
        <v>0</v>
      </c>
      <c r="AJ32" s="84"/>
      <c r="AK32" s="86">
        <f t="shared" si="9"/>
        <v>0</v>
      </c>
      <c r="AL32" s="46"/>
      <c r="AM32" s="47"/>
      <c r="AN32" s="66"/>
      <c r="AO32" s="12"/>
    </row>
    <row r="33" ht="15.75" customHeight="1">
      <c r="A33" s="67">
        <v>45869.0</v>
      </c>
      <c r="B33" s="31" t="str">
        <f t="shared" si="1"/>
        <v>水</v>
      </c>
      <c r="C33" s="87"/>
      <c r="D33" s="88"/>
      <c r="E33" s="89"/>
      <c r="F33" s="90"/>
      <c r="G33" s="91"/>
      <c r="H33" s="92"/>
      <c r="I33" s="91"/>
      <c r="J33" s="91"/>
      <c r="K33" s="92"/>
      <c r="L33" s="91"/>
      <c r="M33" s="91"/>
      <c r="N33" s="93"/>
      <c r="O33" s="87"/>
      <c r="P33" s="88"/>
      <c r="Q33" s="89"/>
      <c r="R33" s="87"/>
      <c r="S33" s="88"/>
      <c r="T33" s="89"/>
      <c r="U33" s="87"/>
      <c r="V33" s="88"/>
      <c r="W33" s="89"/>
      <c r="X33" s="87">
        <f t="shared" si="2"/>
        <v>0</v>
      </c>
      <c r="Y33" s="88">
        <f t="shared" si="3"/>
        <v>0</v>
      </c>
      <c r="Z33" s="94">
        <f t="shared" si="4"/>
        <v>0</v>
      </c>
      <c r="AA33" s="95">
        <f t="shared" si="5"/>
        <v>0</v>
      </c>
      <c r="AB33" s="89">
        <f t="shared" si="6"/>
        <v>0</v>
      </c>
      <c r="AC33" s="96"/>
      <c r="AD33" s="97">
        <f t="shared" si="7"/>
        <v>0</v>
      </c>
      <c r="AE33" s="12"/>
      <c r="AF33" s="98"/>
      <c r="AG33" s="99"/>
      <c r="AH33" s="99"/>
      <c r="AI33" s="99">
        <f t="shared" si="8"/>
        <v>0</v>
      </c>
      <c r="AJ33" s="99"/>
      <c r="AK33" s="100">
        <f t="shared" si="9"/>
        <v>0</v>
      </c>
      <c r="AL33" s="46"/>
      <c r="AM33" s="47"/>
      <c r="AN33" s="66"/>
      <c r="AO33" s="12"/>
    </row>
    <row r="34" ht="15.75" customHeight="1">
      <c r="A34" s="101" t="s">
        <v>24</v>
      </c>
      <c r="B34" s="102"/>
      <c r="C34" s="103">
        <f t="shared" ref="C34:AD34" si="10">SUM(C3:C33)</f>
        <v>0</v>
      </c>
      <c r="D34" s="104">
        <f t="shared" si="10"/>
        <v>0</v>
      </c>
      <c r="E34" s="105">
        <f t="shared" si="10"/>
        <v>0</v>
      </c>
      <c r="F34" s="106">
        <f t="shared" si="10"/>
        <v>0</v>
      </c>
      <c r="G34" s="107">
        <f t="shared" si="10"/>
        <v>0</v>
      </c>
      <c r="H34" s="107">
        <f t="shared" si="10"/>
        <v>0</v>
      </c>
      <c r="I34" s="107">
        <f t="shared" si="10"/>
        <v>0</v>
      </c>
      <c r="J34" s="107">
        <f t="shared" si="10"/>
        <v>0</v>
      </c>
      <c r="K34" s="107">
        <f t="shared" si="10"/>
        <v>0</v>
      </c>
      <c r="L34" s="107">
        <f t="shared" si="10"/>
        <v>0</v>
      </c>
      <c r="M34" s="107">
        <f t="shared" si="10"/>
        <v>0</v>
      </c>
      <c r="N34" s="108">
        <f t="shared" si="10"/>
        <v>0</v>
      </c>
      <c r="O34" s="103">
        <f t="shared" si="10"/>
        <v>0</v>
      </c>
      <c r="P34" s="104">
        <f t="shared" si="10"/>
        <v>0</v>
      </c>
      <c r="Q34" s="105">
        <f t="shared" si="10"/>
        <v>0</v>
      </c>
      <c r="R34" s="103">
        <f t="shared" si="10"/>
        <v>0</v>
      </c>
      <c r="S34" s="104">
        <f t="shared" si="10"/>
        <v>0</v>
      </c>
      <c r="T34" s="105">
        <f t="shared" si="10"/>
        <v>0</v>
      </c>
      <c r="U34" s="103">
        <f t="shared" si="10"/>
        <v>0</v>
      </c>
      <c r="V34" s="104">
        <f t="shared" si="10"/>
        <v>0</v>
      </c>
      <c r="W34" s="105">
        <f t="shared" si="10"/>
        <v>0</v>
      </c>
      <c r="X34" s="103">
        <f t="shared" si="10"/>
        <v>0</v>
      </c>
      <c r="Y34" s="104">
        <f t="shared" si="10"/>
        <v>0</v>
      </c>
      <c r="Z34" s="109">
        <f t="shared" si="10"/>
        <v>0</v>
      </c>
      <c r="AA34" s="110">
        <f t="shared" si="10"/>
        <v>0</v>
      </c>
      <c r="AB34" s="111">
        <f t="shared" si="10"/>
        <v>0</v>
      </c>
      <c r="AC34" s="112">
        <f t="shared" si="10"/>
        <v>0</v>
      </c>
      <c r="AD34" s="113">
        <f t="shared" si="10"/>
        <v>0</v>
      </c>
      <c r="AE34" s="12"/>
      <c r="AF34" s="114">
        <f t="shared" ref="AF34:AL34" si="11">SUM(AF3:AF33)</f>
        <v>0</v>
      </c>
      <c r="AG34" s="115">
        <f t="shared" si="11"/>
        <v>0</v>
      </c>
      <c r="AH34" s="115">
        <f t="shared" si="11"/>
        <v>0</v>
      </c>
      <c r="AI34" s="115">
        <f t="shared" si="11"/>
        <v>0</v>
      </c>
      <c r="AJ34" s="115">
        <f t="shared" si="11"/>
        <v>0</v>
      </c>
      <c r="AK34" s="115">
        <f t="shared" si="11"/>
        <v>0</v>
      </c>
      <c r="AL34" s="116">
        <f t="shared" si="11"/>
        <v>0</v>
      </c>
      <c r="AM34" s="117"/>
      <c r="AN34" s="118"/>
      <c r="AO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0"/>
      <c r="AC35" s="120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ht="18.75" customHeight="1">
      <c r="A36" s="119"/>
      <c r="B36" s="12"/>
      <c r="C36" s="121" t="s">
        <v>11</v>
      </c>
      <c r="D36" s="121" t="s">
        <v>12</v>
      </c>
      <c r="E36" s="121" t="s">
        <v>13</v>
      </c>
      <c r="F36" s="12"/>
      <c r="G36" s="12"/>
      <c r="H36" s="122" t="s">
        <v>25</v>
      </c>
      <c r="I36" s="123">
        <v>1.0</v>
      </c>
      <c r="J36" s="124"/>
      <c r="K36" s="125">
        <v>2.0</v>
      </c>
      <c r="L36" s="126">
        <v>3.0</v>
      </c>
      <c r="M36" s="124"/>
      <c r="N36" s="126">
        <v>4.0</v>
      </c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12"/>
      <c r="AA36" s="12"/>
      <c r="AB36" s="120"/>
      <c r="AC36" s="120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ht="18.75" customHeight="1">
      <c r="A37" s="120"/>
      <c r="B37" s="12"/>
      <c r="C37" s="127"/>
      <c r="D37" s="127"/>
      <c r="E37" s="127"/>
      <c r="F37" s="12"/>
      <c r="G37" s="12"/>
      <c r="H37" s="122" t="s">
        <v>26</v>
      </c>
      <c r="I37" s="128">
        <v>0.0</v>
      </c>
      <c r="J37" s="124"/>
      <c r="K37" s="129"/>
      <c r="L37" s="128"/>
      <c r="M37" s="124"/>
      <c r="N37" s="12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0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ht="18.75" customHeight="1">
      <c r="A38" s="120"/>
      <c r="B38" s="12"/>
      <c r="C38" s="127"/>
      <c r="D38" s="127"/>
      <c r="E38" s="127"/>
      <c r="F38" s="12"/>
      <c r="G38" s="12"/>
      <c r="H38" s="122" t="s">
        <v>27</v>
      </c>
      <c r="I38" s="128"/>
      <c r="J38" s="124"/>
      <c r="K38" s="129"/>
      <c r="L38" s="128"/>
      <c r="M38" s="124"/>
      <c r="N38" s="12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ht="18.75" customHeight="1">
      <c r="A39" s="120"/>
      <c r="B39" s="12"/>
      <c r="C39" s="127"/>
      <c r="D39" s="127"/>
      <c r="E39" s="127"/>
      <c r="F39" s="12"/>
      <c r="G39" s="12"/>
      <c r="H39" s="122" t="s">
        <v>28</v>
      </c>
      <c r="I39" s="128"/>
      <c r="J39" s="124"/>
      <c r="K39" s="129"/>
      <c r="L39" s="128"/>
      <c r="M39" s="124"/>
      <c r="N39" s="1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ht="18.75" customHeight="1">
      <c r="A40" s="120"/>
      <c r="B40" s="12"/>
      <c r="C40" s="127"/>
      <c r="D40" s="127"/>
      <c r="E40" s="12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ht="15.75" customHeight="1">
      <c r="A41" s="120"/>
      <c r="B41" s="12"/>
      <c r="C41" s="127"/>
      <c r="D41" s="127"/>
      <c r="E41" s="127"/>
      <c r="F41" s="12"/>
      <c r="G41" s="12"/>
      <c r="H41" s="122" t="s">
        <v>29</v>
      </c>
      <c r="I41" s="123">
        <v>1.0</v>
      </c>
      <c r="J41" s="124"/>
      <c r="K41" s="125">
        <v>2.0</v>
      </c>
      <c r="L41" s="126">
        <v>3.0</v>
      </c>
      <c r="M41" s="124"/>
      <c r="N41" s="126">
        <v>4.0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ht="15.75" customHeight="1">
      <c r="A42" s="120"/>
      <c r="B42" s="12"/>
      <c r="C42" s="127"/>
      <c r="D42" s="127"/>
      <c r="E42" s="127"/>
      <c r="F42" s="12"/>
      <c r="G42" s="12"/>
      <c r="H42" s="122" t="s">
        <v>26</v>
      </c>
      <c r="I42" s="128">
        <v>0.0</v>
      </c>
      <c r="J42" s="124"/>
      <c r="K42" s="129"/>
      <c r="L42" s="128"/>
      <c r="M42" s="124"/>
      <c r="N42" s="128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ht="15.75" customHeight="1">
      <c r="A43" s="120"/>
      <c r="B43" s="12"/>
      <c r="C43" s="127"/>
      <c r="D43" s="127"/>
      <c r="E43" s="127"/>
      <c r="F43" s="12"/>
      <c r="G43" s="12"/>
      <c r="H43" s="122" t="s">
        <v>27</v>
      </c>
      <c r="I43" s="128"/>
      <c r="J43" s="124"/>
      <c r="K43" s="129"/>
      <c r="L43" s="128"/>
      <c r="M43" s="124"/>
      <c r="N43" s="128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ht="15.75" customHeight="1">
      <c r="A44" s="120"/>
      <c r="B44" s="12"/>
      <c r="C44" s="127"/>
      <c r="D44" s="127"/>
      <c r="E44" s="127"/>
      <c r="F44" s="12"/>
      <c r="G44" s="12"/>
      <c r="H44" s="122" t="s">
        <v>28</v>
      </c>
      <c r="I44" s="128"/>
      <c r="J44" s="124"/>
      <c r="K44" s="129"/>
      <c r="L44" s="128"/>
      <c r="M44" s="124"/>
      <c r="N44" s="128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ht="15.75" customHeight="1">
      <c r="A45" s="120"/>
      <c r="B45" s="12"/>
      <c r="C45" s="127"/>
      <c r="D45" s="127"/>
      <c r="E45" s="12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ht="15.75" customHeight="1">
      <c r="A46" s="120"/>
      <c r="B46" s="12"/>
      <c r="C46" s="127"/>
      <c r="D46" s="127"/>
      <c r="E46" s="12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15.75" customHeight="1">
      <c r="A47" s="120"/>
      <c r="B47" s="12"/>
      <c r="C47" s="130"/>
      <c r="D47" s="130"/>
      <c r="E47" s="13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15.75" customHeight="1">
      <c r="A48" s="120"/>
      <c r="B48" s="12"/>
      <c r="C48" s="131"/>
      <c r="D48" s="131"/>
      <c r="E48" s="13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ht="15.75" customHeight="1">
      <c r="A49" s="120"/>
      <c r="B49" s="12"/>
      <c r="C49" s="131"/>
      <c r="D49" s="131"/>
      <c r="E49" s="13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8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ht="15.75" customHeight="1">
      <c r="A50" s="12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ht="15.75" customHeight="1">
      <c r="A51" s="1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ht="15.75" customHeight="1">
      <c r="A52" s="1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ht="15.75" customHeight="1">
      <c r="A53" s="12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ht="15.75" customHeight="1">
      <c r="A54" s="12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ht="15.75" customHeight="1">
      <c r="A55" s="12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ht="15.75" customHeight="1">
      <c r="A56" s="12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ht="15.75" customHeight="1">
      <c r="A57" s="12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ht="15.75" customHeight="1">
      <c r="A58" s="12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ht="15.75" customHeight="1">
      <c r="A59" s="1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ht="15.75" customHeight="1">
      <c r="A60" s="1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ht="15.75" customHeight="1">
      <c r="A61" s="1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ht="15.75" customHeight="1">
      <c r="A62" s="12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8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ht="15.75" customHeight="1">
      <c r="A63" s="12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ht="15.75" customHeight="1">
      <c r="A64" s="1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ht="15.75" customHeight="1">
      <c r="A65" s="1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ht="15.75" customHeight="1">
      <c r="A66" s="12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8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ht="15.75" customHeight="1">
      <c r="A67" s="1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ht="15.75" customHeight="1">
      <c r="A68" s="1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ht="15.75" customHeight="1">
      <c r="A71" s="1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0"/>
      <c r="AC71" s="120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ht="15.75" customHeight="1">
      <c r="A72" s="1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0"/>
      <c r="AC72" s="120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ht="15.75" customHeight="1">
      <c r="A73" s="1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0"/>
      <c r="AC73" s="120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ht="15.75" customHeight="1">
      <c r="A74" s="1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0"/>
      <c r="AC74" s="120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ht="15.75" customHeight="1">
      <c r="A75" s="1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0"/>
      <c r="AC75" s="120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ht="15.75" customHeight="1">
      <c r="A76" s="1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0"/>
      <c r="AC76" s="120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ht="15.75" customHeight="1">
      <c r="A77" s="1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0"/>
      <c r="AC77" s="120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ht="15.75" customHeight="1">
      <c r="A78" s="1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0"/>
      <c r="AC78" s="120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ht="15.75" customHeight="1">
      <c r="A79" s="1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0"/>
      <c r="AC79" s="120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ht="15.75" customHeight="1">
      <c r="A80" s="1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0"/>
      <c r="AC80" s="120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ht="15.75" customHeight="1">
      <c r="A81" s="1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0"/>
      <c r="AC81" s="120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ht="15.75" customHeight="1">
      <c r="A82" s="1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0"/>
      <c r="AC82" s="120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15.75" customHeight="1">
      <c r="A83" s="1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0"/>
      <c r="AC83" s="120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ht="15.75" customHeight="1">
      <c r="A84" s="1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0"/>
      <c r="AC84" s="120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ht="15.75" customHeight="1">
      <c r="A85" s="1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0"/>
      <c r="AC85" s="120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ht="15.75" customHeight="1">
      <c r="A86" s="1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0"/>
      <c r="AC86" s="120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ht="15.75" customHeight="1">
      <c r="A87" s="1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0"/>
      <c r="AC87" s="120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ht="15.75" customHeight="1">
      <c r="A88" s="1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0"/>
      <c r="AC88" s="120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ht="15.75" customHeight="1">
      <c r="A89" s="1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0"/>
      <c r="AC89" s="120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ht="15.75" customHeight="1">
      <c r="A90" s="1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0"/>
      <c r="AC90" s="120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ht="15.75" customHeight="1">
      <c r="A91" s="1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0"/>
      <c r="AC91" s="120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ht="15.75" customHeight="1">
      <c r="A92" s="1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0"/>
      <c r="AC92" s="120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ht="15.75" customHeight="1">
      <c r="A93" s="1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0"/>
      <c r="AC93" s="120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ht="15.75" customHeight="1">
      <c r="A94" s="1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0"/>
      <c r="AC94" s="120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ht="15.75" customHeight="1">
      <c r="A95" s="1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0"/>
      <c r="AC95" s="120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ht="15.75" customHeight="1">
      <c r="A96" s="1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0"/>
      <c r="AC96" s="120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ht="15.75" customHeight="1">
      <c r="A97" s="1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0"/>
      <c r="AC97" s="120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ht="15.75" customHeight="1">
      <c r="A98" s="1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0"/>
      <c r="AC98" s="120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ht="15.75" customHeight="1">
      <c r="A99" s="1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0"/>
      <c r="AC99" s="120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ht="15.75" customHeight="1">
      <c r="A100" s="1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0"/>
      <c r="AC100" s="120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ht="15.75" customHeight="1">
      <c r="A101" s="1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0"/>
      <c r="AC101" s="120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ht="15.75" customHeight="1">
      <c r="A102" s="1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0"/>
      <c r="AC102" s="120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ht="15.75" customHeight="1">
      <c r="A103" s="11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0"/>
      <c r="AC103" s="120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ht="15.75" customHeight="1">
      <c r="A104" s="11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0"/>
      <c r="AC104" s="120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ht="15.75" customHeight="1">
      <c r="A105" s="119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0"/>
      <c r="AC105" s="120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ht="15.75" customHeight="1">
      <c r="A106" s="11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0"/>
      <c r="AC106" s="120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ht="15.75" customHeight="1">
      <c r="A107" s="119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0"/>
      <c r="AC107" s="120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ht="15.75" customHeight="1">
      <c r="A108" s="11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0"/>
      <c r="AC108" s="120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ht="15.75" customHeight="1">
      <c r="A109" s="119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0"/>
      <c r="AC109" s="120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ht="15.75" customHeight="1">
      <c r="A110" s="11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0"/>
      <c r="AC110" s="120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ht="15.75" customHeight="1">
      <c r="A111" s="119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0"/>
      <c r="AC111" s="120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ht="15.75" customHeight="1">
      <c r="A112" s="11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0"/>
      <c r="AC112" s="120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ht="15.75" customHeight="1">
      <c r="A113" s="119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0"/>
      <c r="AC113" s="120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ht="15.75" customHeight="1">
      <c r="A114" s="11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0"/>
      <c r="AC114" s="120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ht="15.75" customHeight="1">
      <c r="A115" s="119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0"/>
      <c r="AC115" s="120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ht="15.75" customHeight="1">
      <c r="A116" s="11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0"/>
      <c r="AC116" s="120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ht="15.75" customHeight="1">
      <c r="A117" s="119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0"/>
      <c r="AC117" s="120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ht="15.75" customHeight="1">
      <c r="A118" s="11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0"/>
      <c r="AC118" s="120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ht="15.75" customHeight="1">
      <c r="A119" s="119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0"/>
      <c r="AC119" s="120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ht="15.75" customHeight="1">
      <c r="A120" s="11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0"/>
      <c r="AC120" s="120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ht="15.75" customHeight="1">
      <c r="A121" s="119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0"/>
      <c r="AC121" s="120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ht="15.75" customHeight="1">
      <c r="A122" s="11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0"/>
      <c r="AC122" s="120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ht="15.75" customHeight="1">
      <c r="A123" s="119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0"/>
      <c r="AC123" s="120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ht="15.75" customHeight="1">
      <c r="A124" s="11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0"/>
      <c r="AC124" s="120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ht="15.75" customHeight="1">
      <c r="A125" s="119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0"/>
      <c r="AC125" s="120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ht="15.75" customHeight="1">
      <c r="A126" s="11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0"/>
      <c r="AC126" s="120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ht="15.75" customHeight="1">
      <c r="A127" s="1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0"/>
      <c r="AC127" s="120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ht="15.75" customHeight="1">
      <c r="A128" s="11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0"/>
      <c r="AC128" s="120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ht="15.75" customHeight="1">
      <c r="A129" s="119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0"/>
      <c r="AC129" s="120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ht="15.75" customHeight="1">
      <c r="A130" s="11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0"/>
      <c r="AC130" s="120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ht="15.75" customHeight="1">
      <c r="A131" s="11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0"/>
      <c r="AC131" s="120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ht="15.75" customHeight="1">
      <c r="A132" s="11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0"/>
      <c r="AC132" s="120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ht="15.75" customHeight="1">
      <c r="A133" s="119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0"/>
      <c r="AC133" s="120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ht="15.75" customHeight="1">
      <c r="A134" s="11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0"/>
      <c r="AC134" s="120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ht="15.75" customHeight="1">
      <c r="A135" s="119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0"/>
      <c r="AC135" s="120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ht="15.75" customHeight="1">
      <c r="A136" s="1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0"/>
      <c r="AC136" s="120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ht="15.75" customHeight="1">
      <c r="A137" s="119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0"/>
      <c r="AC137" s="120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ht="15.75" customHeight="1">
      <c r="A138" s="11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0"/>
      <c r="AC138" s="120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ht="15.75" customHeight="1">
      <c r="A139" s="11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0"/>
      <c r="AC139" s="120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ht="15.75" customHeight="1">
      <c r="A140" s="11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0"/>
      <c r="AC140" s="120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ht="15.75" customHeight="1">
      <c r="A141" s="119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0"/>
      <c r="AC141" s="120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ht="15.75" customHeight="1">
      <c r="A142" s="11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0"/>
      <c r="AC142" s="120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ht="15.75" customHeight="1">
      <c r="A143" s="119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0"/>
      <c r="AC143" s="120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ht="15.75" customHeight="1">
      <c r="A144" s="11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0"/>
      <c r="AC144" s="120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ht="15.75" customHeight="1">
      <c r="A145" s="119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0"/>
      <c r="AC145" s="120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ht="15.75" customHeight="1">
      <c r="A146" s="11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0"/>
      <c r="AC146" s="120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ht="15.75" customHeight="1">
      <c r="A147" s="119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0"/>
      <c r="AC147" s="120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ht="15.75" customHeight="1">
      <c r="A148" s="11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0"/>
      <c r="AC148" s="120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ht="15.75" customHeight="1">
      <c r="A149" s="119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0"/>
      <c r="AC149" s="120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ht="15.75" customHeight="1">
      <c r="A150" s="11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0"/>
      <c r="AC150" s="120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ht="15.75" customHeight="1">
      <c r="A151" s="119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0"/>
      <c r="AC151" s="120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ht="15.75" customHeight="1">
      <c r="A152" s="11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0"/>
      <c r="AC152" s="120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ht="15.75" customHeight="1">
      <c r="A153" s="119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0"/>
      <c r="AC153" s="120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ht="15.75" customHeight="1">
      <c r="A154" s="11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0"/>
      <c r="AC154" s="120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ht="15.75" customHeight="1">
      <c r="A155" s="119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0"/>
      <c r="AC155" s="120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ht="15.75" customHeight="1">
      <c r="A156" s="11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0"/>
      <c r="AC156" s="120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ht="15.75" customHeight="1">
      <c r="A157" s="119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0"/>
      <c r="AC157" s="120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ht="15.75" customHeight="1">
      <c r="A158" s="11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0"/>
      <c r="AC158" s="120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ht="15.75" customHeight="1">
      <c r="A159" s="119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0"/>
      <c r="AC159" s="120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ht="15.75" customHeight="1">
      <c r="A160" s="11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0"/>
      <c r="AC160" s="120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0"/>
      <c r="AC161" s="120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R1:T1"/>
    <mergeCell ref="U1:W1"/>
    <mergeCell ref="X1:AB1"/>
    <mergeCell ref="AC1:AC2"/>
    <mergeCell ref="AD1:AD2"/>
    <mergeCell ref="A1:A2"/>
    <mergeCell ref="B1:B2"/>
    <mergeCell ref="C1:E1"/>
    <mergeCell ref="F1:H1"/>
    <mergeCell ref="I1:K1"/>
    <mergeCell ref="L1:N1"/>
    <mergeCell ref="O1:Q1"/>
    <mergeCell ref="I36:J36"/>
    <mergeCell ref="L36:M36"/>
    <mergeCell ref="I37:J37"/>
    <mergeCell ref="L37:M37"/>
    <mergeCell ref="I38:J38"/>
    <mergeCell ref="L38:M38"/>
    <mergeCell ref="L39:M39"/>
    <mergeCell ref="L43:M43"/>
    <mergeCell ref="L44:M44"/>
    <mergeCell ref="I39:J39"/>
    <mergeCell ref="I41:J41"/>
    <mergeCell ref="L41:M41"/>
    <mergeCell ref="I42:J42"/>
    <mergeCell ref="L42:M42"/>
    <mergeCell ref="I43:J43"/>
    <mergeCell ref="I44:J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2" width="9.86"/>
    <col customWidth="1" min="3" max="3" width="7.0"/>
    <col customWidth="1" min="4" max="4" width="6.71"/>
    <col customWidth="1" min="5" max="5" width="10.86"/>
    <col customWidth="1" min="6" max="7" width="6.71"/>
    <col customWidth="1" min="8" max="8" width="10.86"/>
    <col customWidth="1" min="9" max="10" width="6.71"/>
    <col customWidth="1" min="11" max="11" width="10.86"/>
    <col customWidth="1" min="12" max="13" width="6.71"/>
    <col customWidth="1" min="14" max="14" width="10.86"/>
    <col customWidth="1" min="15" max="16" width="6.71"/>
    <col customWidth="1" min="17" max="17" width="10.86"/>
    <col customWidth="1" min="18" max="19" width="6.71"/>
    <col customWidth="1" min="20" max="20" width="10.86"/>
    <col customWidth="1" min="21" max="22" width="6.71"/>
    <col customWidth="1" min="23" max="23" width="10.86"/>
    <col customWidth="1" min="24" max="25" width="6.71"/>
    <col customWidth="1" min="26" max="26" width="10.86"/>
    <col customWidth="1" min="27" max="28" width="6.71"/>
    <col customWidth="1" min="29" max="29" width="10.86"/>
    <col customWidth="1" min="30" max="31" width="6.71"/>
    <col customWidth="1" min="32" max="32" width="10.86"/>
    <col customWidth="1" min="33" max="34" width="6.71"/>
    <col customWidth="1" min="35" max="35" width="10.86"/>
    <col customWidth="1" min="36" max="37" width="6.71"/>
    <col customWidth="1" min="38" max="38" width="10.86"/>
    <col customWidth="1" min="39" max="40" width="6.71"/>
    <col customWidth="1" min="41" max="41" width="10.86"/>
    <col customWidth="1" min="42" max="43" width="6.71"/>
    <col customWidth="1" min="44" max="46" width="10.86"/>
    <col customWidth="1" min="47" max="47" width="13.0"/>
    <col customWidth="1" min="48" max="57" width="10.86"/>
  </cols>
  <sheetData>
    <row r="1" ht="21.0" customHeight="1">
      <c r="A1" s="132">
        <f>NOW()</f>
        <v>45862.68238</v>
      </c>
      <c r="B1" s="2" t="s">
        <v>0</v>
      </c>
      <c r="C1" s="133" t="s">
        <v>30</v>
      </c>
      <c r="D1" s="134"/>
      <c r="E1" s="135">
        <v>15.0</v>
      </c>
      <c r="F1" s="133" t="s">
        <v>31</v>
      </c>
      <c r="G1" s="134"/>
      <c r="H1" s="135">
        <v>15.0</v>
      </c>
      <c r="I1" s="133" t="s">
        <v>32</v>
      </c>
      <c r="J1" s="134"/>
      <c r="K1" s="135">
        <v>13.0</v>
      </c>
      <c r="L1" s="133" t="s">
        <v>33</v>
      </c>
      <c r="M1" s="134"/>
      <c r="N1" s="135">
        <v>20.0</v>
      </c>
      <c r="O1" s="133" t="s">
        <v>34</v>
      </c>
      <c r="P1" s="134"/>
      <c r="Q1" s="135">
        <v>18.0</v>
      </c>
      <c r="R1" s="133" t="s">
        <v>35</v>
      </c>
      <c r="S1" s="134"/>
      <c r="T1" s="136"/>
      <c r="U1" s="137" t="s">
        <v>36</v>
      </c>
      <c r="V1" s="134"/>
      <c r="W1" s="136"/>
      <c r="X1" s="137" t="s">
        <v>37</v>
      </c>
      <c r="Y1" s="134"/>
      <c r="Z1" s="136"/>
      <c r="AA1" s="137" t="s">
        <v>33</v>
      </c>
      <c r="AB1" s="134"/>
      <c r="AC1" s="136"/>
      <c r="AD1" s="133" t="s">
        <v>38</v>
      </c>
      <c r="AE1" s="134"/>
      <c r="AF1" s="135">
        <v>18.0</v>
      </c>
      <c r="AG1" s="133" t="s">
        <v>39</v>
      </c>
      <c r="AH1" s="134"/>
      <c r="AI1" s="135">
        <v>18.0</v>
      </c>
      <c r="AJ1" s="137" t="s">
        <v>40</v>
      </c>
      <c r="AK1" s="134"/>
      <c r="AL1" s="136"/>
      <c r="AM1" s="137" t="s">
        <v>41</v>
      </c>
      <c r="AN1" s="134"/>
      <c r="AO1" s="136"/>
      <c r="AP1" s="137" t="s">
        <v>42</v>
      </c>
      <c r="AQ1" s="134"/>
      <c r="AR1" s="136"/>
      <c r="AS1" s="138" t="s">
        <v>8</v>
      </c>
      <c r="AT1" s="134"/>
      <c r="AU1" s="139"/>
      <c r="AV1" s="11"/>
      <c r="AW1" s="133" t="s">
        <v>43</v>
      </c>
      <c r="AX1" s="134"/>
      <c r="AY1" s="135">
        <v>15.0</v>
      </c>
      <c r="AZ1" s="133" t="s">
        <v>44</v>
      </c>
      <c r="BA1" s="134"/>
      <c r="BB1" s="135">
        <v>15.0</v>
      </c>
      <c r="BC1" s="133" t="s">
        <v>45</v>
      </c>
      <c r="BD1" s="134"/>
      <c r="BE1" s="135">
        <v>10.0</v>
      </c>
    </row>
    <row r="2" ht="21.0" customHeight="1">
      <c r="A2" s="13"/>
      <c r="B2" s="14"/>
      <c r="C2" s="140" t="s">
        <v>11</v>
      </c>
      <c r="D2" s="141" t="s">
        <v>12</v>
      </c>
      <c r="E2" s="142" t="s">
        <v>13</v>
      </c>
      <c r="F2" s="140" t="s">
        <v>11</v>
      </c>
      <c r="G2" s="141" t="s">
        <v>12</v>
      </c>
      <c r="H2" s="142" t="s">
        <v>13</v>
      </c>
      <c r="I2" s="140" t="s">
        <v>11</v>
      </c>
      <c r="J2" s="141" t="s">
        <v>12</v>
      </c>
      <c r="K2" s="142" t="s">
        <v>13</v>
      </c>
      <c r="L2" s="140" t="s">
        <v>11</v>
      </c>
      <c r="M2" s="141" t="s">
        <v>12</v>
      </c>
      <c r="N2" s="142" t="s">
        <v>13</v>
      </c>
      <c r="O2" s="140" t="s">
        <v>11</v>
      </c>
      <c r="P2" s="141" t="s">
        <v>12</v>
      </c>
      <c r="Q2" s="142" t="s">
        <v>13</v>
      </c>
      <c r="R2" s="140" t="s">
        <v>11</v>
      </c>
      <c r="S2" s="141" t="s">
        <v>12</v>
      </c>
      <c r="T2" s="142" t="s">
        <v>13</v>
      </c>
      <c r="U2" s="140" t="s">
        <v>11</v>
      </c>
      <c r="V2" s="141" t="s">
        <v>12</v>
      </c>
      <c r="W2" s="142" t="s">
        <v>13</v>
      </c>
      <c r="X2" s="140" t="s">
        <v>11</v>
      </c>
      <c r="Y2" s="141" t="s">
        <v>12</v>
      </c>
      <c r="Z2" s="142" t="s">
        <v>13</v>
      </c>
      <c r="AA2" s="140" t="s">
        <v>11</v>
      </c>
      <c r="AB2" s="141" t="s">
        <v>12</v>
      </c>
      <c r="AC2" s="142" t="s">
        <v>13</v>
      </c>
      <c r="AD2" s="140" t="s">
        <v>11</v>
      </c>
      <c r="AE2" s="141" t="s">
        <v>12</v>
      </c>
      <c r="AF2" s="142" t="s">
        <v>13</v>
      </c>
      <c r="AG2" s="140" t="s">
        <v>11</v>
      </c>
      <c r="AH2" s="141" t="s">
        <v>12</v>
      </c>
      <c r="AI2" s="142" t="s">
        <v>13</v>
      </c>
      <c r="AJ2" s="140" t="s">
        <v>11</v>
      </c>
      <c r="AK2" s="141" t="s">
        <v>12</v>
      </c>
      <c r="AL2" s="142" t="s">
        <v>13</v>
      </c>
      <c r="AM2" s="140" t="s">
        <v>11</v>
      </c>
      <c r="AN2" s="141" t="s">
        <v>12</v>
      </c>
      <c r="AO2" s="142" t="s">
        <v>13</v>
      </c>
      <c r="AP2" s="140" t="s">
        <v>11</v>
      </c>
      <c r="AQ2" s="141" t="s">
        <v>12</v>
      </c>
      <c r="AR2" s="142" t="s">
        <v>13</v>
      </c>
      <c r="AS2" s="143" t="s">
        <v>11</v>
      </c>
      <c r="AT2" s="144" t="s">
        <v>12</v>
      </c>
      <c r="AU2" s="145" t="s">
        <v>13</v>
      </c>
      <c r="AV2" s="11"/>
      <c r="AW2" s="140" t="s">
        <v>11</v>
      </c>
      <c r="AX2" s="141" t="s">
        <v>12</v>
      </c>
      <c r="AY2" s="142" t="s">
        <v>13</v>
      </c>
      <c r="AZ2" s="140" t="s">
        <v>11</v>
      </c>
      <c r="BA2" s="141" t="s">
        <v>12</v>
      </c>
      <c r="BB2" s="142" t="s">
        <v>13</v>
      </c>
      <c r="BC2" s="140" t="s">
        <v>11</v>
      </c>
      <c r="BD2" s="141" t="s">
        <v>12</v>
      </c>
      <c r="BE2" s="142" t="s">
        <v>13</v>
      </c>
    </row>
    <row r="3" ht="15.75" customHeight="1">
      <c r="A3" s="30">
        <f t="array" ref="A3:A33">IF(ROW(A2:A32)-1 &lt;= DAY(EOMONTH(DATE(YEAR(TODAY()), A1, 1), 0)),
                 DATE(YEAR(TODAY()), A1, ROW(A2:A32)-1),
                 "")</f>
        <v>1441522</v>
      </c>
      <c r="B3" s="31" t="str">
        <f t="shared" ref="B3:B33" si="2">IF(A3 = "", "", TEXT(A2, "ddd"))</f>
        <v>土</v>
      </c>
      <c r="C3" s="146"/>
      <c r="D3" s="147"/>
      <c r="E3" s="148"/>
      <c r="F3" s="146"/>
      <c r="G3" s="147"/>
      <c r="H3" s="148"/>
      <c r="I3" s="146"/>
      <c r="J3" s="147"/>
      <c r="K3" s="148"/>
      <c r="L3" s="146"/>
      <c r="M3" s="147"/>
      <c r="N3" s="148"/>
      <c r="O3" s="146"/>
      <c r="P3" s="147"/>
      <c r="Q3" s="148"/>
      <c r="R3" s="146"/>
      <c r="S3" s="147"/>
      <c r="T3" s="148"/>
      <c r="U3" s="146"/>
      <c r="V3" s="147"/>
      <c r="W3" s="148"/>
      <c r="X3" s="146"/>
      <c r="Y3" s="147"/>
      <c r="Z3" s="148"/>
      <c r="AA3" s="146"/>
      <c r="AB3" s="147"/>
      <c r="AC3" s="148"/>
      <c r="AD3" s="146"/>
      <c r="AE3" s="147"/>
      <c r="AF3" s="148"/>
      <c r="AG3" s="146"/>
      <c r="AH3" s="147"/>
      <c r="AI3" s="148"/>
      <c r="AJ3" s="146"/>
      <c r="AK3" s="147"/>
      <c r="AL3" s="148"/>
      <c r="AM3" s="146"/>
      <c r="AN3" s="147"/>
      <c r="AO3" s="148"/>
      <c r="AP3" s="146"/>
      <c r="AQ3" s="147"/>
      <c r="AR3" s="148"/>
      <c r="AS3" s="149">
        <f t="shared" ref="AS3:AU3" si="1">SUM(C3,F3,I3,L3,O3,R3,U3,X3,AA3,AD3,AG3,AJ3,AM3,AP3)</f>
        <v>0</v>
      </c>
      <c r="AT3" s="150">
        <f t="shared" si="1"/>
        <v>0</v>
      </c>
      <c r="AU3" s="151">
        <f t="shared" si="1"/>
        <v>0</v>
      </c>
      <c r="AV3" s="12"/>
      <c r="AW3" s="146"/>
      <c r="AX3" s="147"/>
      <c r="AY3" s="148"/>
      <c r="AZ3" s="146"/>
      <c r="BA3" s="147"/>
      <c r="BB3" s="148"/>
      <c r="BC3" s="146"/>
      <c r="BD3" s="147"/>
      <c r="BE3" s="148"/>
    </row>
    <row r="4" ht="15.75" customHeight="1">
      <c r="A4" s="49">
        <v>1441523.0</v>
      </c>
      <c r="B4" s="50" t="str">
        <f t="shared" si="2"/>
        <v>木</v>
      </c>
      <c r="C4" s="152"/>
      <c r="D4" s="52"/>
      <c r="E4" s="153"/>
      <c r="F4" s="152"/>
      <c r="G4" s="52"/>
      <c r="H4" s="153"/>
      <c r="I4" s="152"/>
      <c r="J4" s="52"/>
      <c r="K4" s="153"/>
      <c r="L4" s="152"/>
      <c r="M4" s="52"/>
      <c r="N4" s="153"/>
      <c r="O4" s="152"/>
      <c r="P4" s="52"/>
      <c r="Q4" s="153"/>
      <c r="R4" s="152"/>
      <c r="S4" s="52"/>
      <c r="T4" s="153"/>
      <c r="U4" s="152"/>
      <c r="V4" s="52"/>
      <c r="W4" s="153"/>
      <c r="X4" s="152"/>
      <c r="Y4" s="52"/>
      <c r="Z4" s="153"/>
      <c r="AA4" s="152"/>
      <c r="AB4" s="52"/>
      <c r="AC4" s="153"/>
      <c r="AD4" s="152"/>
      <c r="AE4" s="52"/>
      <c r="AF4" s="153"/>
      <c r="AG4" s="152"/>
      <c r="AH4" s="52"/>
      <c r="AI4" s="153"/>
      <c r="AJ4" s="152"/>
      <c r="AK4" s="52"/>
      <c r="AL4" s="153"/>
      <c r="AM4" s="152"/>
      <c r="AN4" s="52"/>
      <c r="AO4" s="153"/>
      <c r="AP4" s="152"/>
      <c r="AQ4" s="52"/>
      <c r="AR4" s="153"/>
      <c r="AS4" s="154">
        <f t="shared" ref="AS4:AU4" si="3">SUM(C4,F4,I4,L4,O4,R4,U4,X4,AA4,AD4,AG4,AJ4,AM4,AP4)</f>
        <v>0</v>
      </c>
      <c r="AT4" s="155">
        <f t="shared" si="3"/>
        <v>0</v>
      </c>
      <c r="AU4" s="156">
        <f t="shared" si="3"/>
        <v>0</v>
      </c>
      <c r="AV4" s="12"/>
      <c r="AW4" s="152"/>
      <c r="AX4" s="52"/>
      <c r="AY4" s="153"/>
      <c r="AZ4" s="152"/>
      <c r="BA4" s="52"/>
      <c r="BB4" s="153"/>
      <c r="BC4" s="152"/>
      <c r="BD4" s="52"/>
      <c r="BE4" s="153"/>
    </row>
    <row r="5" ht="15.75" customHeight="1">
      <c r="A5" s="67">
        <v>1441524.0</v>
      </c>
      <c r="B5" s="31" t="str">
        <f t="shared" si="2"/>
        <v>金</v>
      </c>
      <c r="C5" s="157"/>
      <c r="D5" s="69"/>
      <c r="E5" s="158"/>
      <c r="F5" s="157"/>
      <c r="G5" s="69"/>
      <c r="H5" s="158"/>
      <c r="I5" s="157"/>
      <c r="J5" s="69"/>
      <c r="K5" s="158"/>
      <c r="L5" s="157"/>
      <c r="M5" s="69"/>
      <c r="N5" s="158"/>
      <c r="O5" s="157"/>
      <c r="P5" s="69"/>
      <c r="Q5" s="158"/>
      <c r="R5" s="157"/>
      <c r="S5" s="69"/>
      <c r="T5" s="158"/>
      <c r="U5" s="157"/>
      <c r="V5" s="69"/>
      <c r="W5" s="158"/>
      <c r="X5" s="157"/>
      <c r="Y5" s="69"/>
      <c r="Z5" s="158"/>
      <c r="AA5" s="157"/>
      <c r="AB5" s="69"/>
      <c r="AC5" s="158"/>
      <c r="AD5" s="157"/>
      <c r="AE5" s="69"/>
      <c r="AF5" s="158"/>
      <c r="AG5" s="157"/>
      <c r="AH5" s="69"/>
      <c r="AI5" s="158"/>
      <c r="AJ5" s="157"/>
      <c r="AK5" s="69"/>
      <c r="AL5" s="158"/>
      <c r="AM5" s="157"/>
      <c r="AN5" s="69"/>
      <c r="AO5" s="158"/>
      <c r="AP5" s="157"/>
      <c r="AQ5" s="69"/>
      <c r="AR5" s="158"/>
      <c r="AS5" s="159">
        <f t="shared" ref="AS5:AU5" si="4">SUM(C5,F5,I5,L5,O5,R5,U5,X5,AA5,AD5,AG5,AJ5,AM5,AP5)</f>
        <v>0</v>
      </c>
      <c r="AT5" s="160">
        <f t="shared" si="4"/>
        <v>0</v>
      </c>
      <c r="AU5" s="161">
        <f t="shared" si="4"/>
        <v>0</v>
      </c>
      <c r="AV5" s="12"/>
      <c r="AW5" s="157"/>
      <c r="AX5" s="69"/>
      <c r="AY5" s="158"/>
      <c r="AZ5" s="157"/>
      <c r="BA5" s="69"/>
      <c r="BB5" s="158"/>
      <c r="BC5" s="157"/>
      <c r="BD5" s="69"/>
      <c r="BE5" s="158"/>
    </row>
    <row r="6" ht="15.75" customHeight="1">
      <c r="A6" s="49">
        <v>1441525.0</v>
      </c>
      <c r="B6" s="50" t="str">
        <f t="shared" si="2"/>
        <v>土</v>
      </c>
      <c r="C6" s="152"/>
      <c r="D6" s="52"/>
      <c r="E6" s="153"/>
      <c r="F6" s="152"/>
      <c r="G6" s="52"/>
      <c r="H6" s="153"/>
      <c r="I6" s="152"/>
      <c r="J6" s="52"/>
      <c r="K6" s="153"/>
      <c r="L6" s="152"/>
      <c r="M6" s="52"/>
      <c r="N6" s="153"/>
      <c r="O6" s="152"/>
      <c r="P6" s="52"/>
      <c r="Q6" s="153"/>
      <c r="R6" s="152"/>
      <c r="S6" s="52"/>
      <c r="T6" s="153"/>
      <c r="U6" s="152"/>
      <c r="V6" s="52"/>
      <c r="W6" s="153"/>
      <c r="X6" s="152"/>
      <c r="Y6" s="52"/>
      <c r="Z6" s="153"/>
      <c r="AA6" s="152"/>
      <c r="AB6" s="52"/>
      <c r="AC6" s="153"/>
      <c r="AD6" s="152"/>
      <c r="AE6" s="52"/>
      <c r="AF6" s="153"/>
      <c r="AG6" s="152"/>
      <c r="AH6" s="52"/>
      <c r="AI6" s="153"/>
      <c r="AJ6" s="152"/>
      <c r="AK6" s="52"/>
      <c r="AL6" s="153"/>
      <c r="AM6" s="152"/>
      <c r="AN6" s="52"/>
      <c r="AO6" s="153"/>
      <c r="AP6" s="152"/>
      <c r="AQ6" s="52"/>
      <c r="AR6" s="153"/>
      <c r="AS6" s="154">
        <f t="shared" ref="AS6:AU6" si="5">SUM(C6,F6,I6,L6,O6,R6,U6,X6,AA6,AD6,AG6,AJ6,AM6,AP6)</f>
        <v>0</v>
      </c>
      <c r="AT6" s="155">
        <f t="shared" si="5"/>
        <v>0</v>
      </c>
      <c r="AU6" s="156">
        <f t="shared" si="5"/>
        <v>0</v>
      </c>
      <c r="AV6" s="12"/>
      <c r="AW6" s="152"/>
      <c r="AX6" s="52"/>
      <c r="AY6" s="153"/>
      <c r="AZ6" s="152"/>
      <c r="BA6" s="52"/>
      <c r="BB6" s="153"/>
      <c r="BC6" s="152"/>
      <c r="BD6" s="52"/>
      <c r="BE6" s="153"/>
    </row>
    <row r="7" ht="15.75" customHeight="1">
      <c r="A7" s="67">
        <v>1441526.0</v>
      </c>
      <c r="B7" s="31" t="str">
        <f t="shared" si="2"/>
        <v>日</v>
      </c>
      <c r="C7" s="157"/>
      <c r="D7" s="69"/>
      <c r="E7" s="158"/>
      <c r="F7" s="157"/>
      <c r="G7" s="69"/>
      <c r="H7" s="158"/>
      <c r="I7" s="157"/>
      <c r="J7" s="69"/>
      <c r="K7" s="158"/>
      <c r="L7" s="157"/>
      <c r="M7" s="69"/>
      <c r="N7" s="158"/>
      <c r="O7" s="157"/>
      <c r="P7" s="69"/>
      <c r="Q7" s="158"/>
      <c r="R7" s="157"/>
      <c r="S7" s="69"/>
      <c r="T7" s="158"/>
      <c r="U7" s="157"/>
      <c r="V7" s="69"/>
      <c r="W7" s="158"/>
      <c r="X7" s="157"/>
      <c r="Y7" s="69"/>
      <c r="Z7" s="158"/>
      <c r="AA7" s="157"/>
      <c r="AB7" s="69"/>
      <c r="AC7" s="158"/>
      <c r="AD7" s="157"/>
      <c r="AE7" s="69"/>
      <c r="AF7" s="158"/>
      <c r="AG7" s="157"/>
      <c r="AH7" s="69"/>
      <c r="AI7" s="158"/>
      <c r="AJ7" s="157"/>
      <c r="AK7" s="69"/>
      <c r="AL7" s="158"/>
      <c r="AM7" s="157"/>
      <c r="AN7" s="69"/>
      <c r="AO7" s="158"/>
      <c r="AP7" s="157"/>
      <c r="AQ7" s="69"/>
      <c r="AR7" s="158"/>
      <c r="AS7" s="159">
        <f t="shared" ref="AS7:AU7" si="6">SUM(C7,F7,I7,L7,O7,R7,U7,X7,AA7,AD7,AG7,AJ7,AM7,AP7)</f>
        <v>0</v>
      </c>
      <c r="AT7" s="160">
        <f t="shared" si="6"/>
        <v>0</v>
      </c>
      <c r="AU7" s="161">
        <f t="shared" si="6"/>
        <v>0</v>
      </c>
      <c r="AV7" s="12"/>
      <c r="AW7" s="157"/>
      <c r="AX7" s="69"/>
      <c r="AY7" s="158"/>
      <c r="AZ7" s="157"/>
      <c r="BA7" s="69"/>
      <c r="BB7" s="158"/>
      <c r="BC7" s="157"/>
      <c r="BD7" s="69"/>
      <c r="BE7" s="158"/>
    </row>
    <row r="8" ht="15.75" customHeight="1">
      <c r="A8" s="49">
        <v>1441527.0</v>
      </c>
      <c r="B8" s="50" t="str">
        <f t="shared" si="2"/>
        <v>月</v>
      </c>
      <c r="C8" s="152"/>
      <c r="D8" s="52"/>
      <c r="E8" s="153"/>
      <c r="F8" s="152"/>
      <c r="G8" s="52"/>
      <c r="H8" s="153"/>
      <c r="I8" s="152"/>
      <c r="J8" s="52"/>
      <c r="K8" s="153"/>
      <c r="L8" s="152"/>
      <c r="M8" s="52"/>
      <c r="N8" s="153"/>
      <c r="O8" s="152"/>
      <c r="P8" s="52"/>
      <c r="Q8" s="153"/>
      <c r="R8" s="152"/>
      <c r="S8" s="52"/>
      <c r="T8" s="153"/>
      <c r="U8" s="152"/>
      <c r="V8" s="52"/>
      <c r="W8" s="153"/>
      <c r="X8" s="152"/>
      <c r="Y8" s="52"/>
      <c r="Z8" s="153"/>
      <c r="AA8" s="152"/>
      <c r="AB8" s="52"/>
      <c r="AC8" s="153"/>
      <c r="AD8" s="152"/>
      <c r="AE8" s="52"/>
      <c r="AF8" s="153"/>
      <c r="AG8" s="152"/>
      <c r="AH8" s="52"/>
      <c r="AI8" s="153"/>
      <c r="AJ8" s="152"/>
      <c r="AK8" s="52"/>
      <c r="AL8" s="153"/>
      <c r="AM8" s="152"/>
      <c r="AN8" s="52"/>
      <c r="AO8" s="153"/>
      <c r="AP8" s="152"/>
      <c r="AQ8" s="52"/>
      <c r="AR8" s="153"/>
      <c r="AS8" s="154">
        <f t="shared" ref="AS8:AU8" si="7">SUM(C8,F8,I8,L8,O8,R8,U8,X8,AA8,AD8,AG8,AJ8,AM8,AP8)</f>
        <v>0</v>
      </c>
      <c r="AT8" s="155">
        <f t="shared" si="7"/>
        <v>0</v>
      </c>
      <c r="AU8" s="156">
        <f t="shared" si="7"/>
        <v>0</v>
      </c>
      <c r="AV8" s="12"/>
      <c r="AW8" s="152"/>
      <c r="AX8" s="52"/>
      <c r="AY8" s="153"/>
      <c r="AZ8" s="152"/>
      <c r="BA8" s="52"/>
      <c r="BB8" s="153"/>
      <c r="BC8" s="152"/>
      <c r="BD8" s="52"/>
      <c r="BE8" s="153"/>
    </row>
    <row r="9" ht="15.75" customHeight="1">
      <c r="A9" s="67">
        <v>1441528.0</v>
      </c>
      <c r="B9" s="31" t="str">
        <f t="shared" si="2"/>
        <v>火</v>
      </c>
      <c r="C9" s="157"/>
      <c r="D9" s="69"/>
      <c r="E9" s="162"/>
      <c r="F9" s="157"/>
      <c r="G9" s="69"/>
      <c r="H9" s="158"/>
      <c r="I9" s="157"/>
      <c r="J9" s="69"/>
      <c r="K9" s="158"/>
      <c r="L9" s="157"/>
      <c r="M9" s="69"/>
      <c r="N9" s="158"/>
      <c r="O9" s="157"/>
      <c r="P9" s="69"/>
      <c r="Q9" s="158"/>
      <c r="R9" s="157"/>
      <c r="S9" s="69"/>
      <c r="T9" s="158"/>
      <c r="U9" s="157"/>
      <c r="V9" s="69"/>
      <c r="W9" s="158"/>
      <c r="X9" s="157"/>
      <c r="Y9" s="69"/>
      <c r="Z9" s="158"/>
      <c r="AA9" s="157"/>
      <c r="AB9" s="69"/>
      <c r="AC9" s="158"/>
      <c r="AD9" s="157"/>
      <c r="AE9" s="69"/>
      <c r="AF9" s="158"/>
      <c r="AG9" s="157"/>
      <c r="AH9" s="69"/>
      <c r="AI9" s="158"/>
      <c r="AJ9" s="157"/>
      <c r="AK9" s="69"/>
      <c r="AL9" s="158"/>
      <c r="AM9" s="157"/>
      <c r="AN9" s="69"/>
      <c r="AO9" s="158"/>
      <c r="AP9" s="157"/>
      <c r="AQ9" s="69"/>
      <c r="AR9" s="158"/>
      <c r="AS9" s="159">
        <f t="shared" ref="AS9:AU9" si="8">SUM(C9,F9,I9,L9,O9,R9,U9,X9,AA9,AD9,AG9,AJ9,AM9,AP9)</f>
        <v>0</v>
      </c>
      <c r="AT9" s="160">
        <f t="shared" si="8"/>
        <v>0</v>
      </c>
      <c r="AU9" s="161">
        <f t="shared" si="8"/>
        <v>0</v>
      </c>
      <c r="AV9" s="12"/>
      <c r="AW9" s="157"/>
      <c r="AX9" s="69"/>
      <c r="AY9" s="162"/>
      <c r="AZ9" s="157"/>
      <c r="BA9" s="69"/>
      <c r="BB9" s="162"/>
      <c r="BC9" s="157"/>
      <c r="BD9" s="69"/>
      <c r="BE9" s="162"/>
    </row>
    <row r="10" ht="15.75" customHeight="1">
      <c r="A10" s="49">
        <v>1441529.0</v>
      </c>
      <c r="B10" s="50" t="str">
        <f t="shared" si="2"/>
        <v>水</v>
      </c>
      <c r="C10" s="152"/>
      <c r="D10" s="52"/>
      <c r="E10" s="153"/>
      <c r="F10" s="152"/>
      <c r="G10" s="52"/>
      <c r="H10" s="153"/>
      <c r="I10" s="152"/>
      <c r="J10" s="52"/>
      <c r="K10" s="153"/>
      <c r="L10" s="152"/>
      <c r="M10" s="52"/>
      <c r="N10" s="153"/>
      <c r="O10" s="152"/>
      <c r="P10" s="52"/>
      <c r="Q10" s="153"/>
      <c r="R10" s="152"/>
      <c r="S10" s="52"/>
      <c r="T10" s="153"/>
      <c r="U10" s="152"/>
      <c r="V10" s="52"/>
      <c r="W10" s="153"/>
      <c r="X10" s="152"/>
      <c r="Y10" s="52"/>
      <c r="Z10" s="153"/>
      <c r="AA10" s="152"/>
      <c r="AB10" s="52"/>
      <c r="AC10" s="153"/>
      <c r="AD10" s="152"/>
      <c r="AE10" s="52"/>
      <c r="AF10" s="153"/>
      <c r="AG10" s="152"/>
      <c r="AH10" s="52"/>
      <c r="AI10" s="153"/>
      <c r="AJ10" s="152"/>
      <c r="AK10" s="52"/>
      <c r="AL10" s="153"/>
      <c r="AM10" s="152"/>
      <c r="AN10" s="52"/>
      <c r="AO10" s="153"/>
      <c r="AP10" s="152"/>
      <c r="AQ10" s="52"/>
      <c r="AR10" s="153"/>
      <c r="AS10" s="154">
        <f t="shared" ref="AS10:AU10" si="9">SUM(C10,F10,I10,L10,O10,R10,U10,X10,AA10,AD10,AG10,AJ10,AM10,AP10)</f>
        <v>0</v>
      </c>
      <c r="AT10" s="155">
        <f t="shared" si="9"/>
        <v>0</v>
      </c>
      <c r="AU10" s="156">
        <f t="shared" si="9"/>
        <v>0</v>
      </c>
      <c r="AV10" s="12"/>
      <c r="AW10" s="152"/>
      <c r="AX10" s="52"/>
      <c r="AY10" s="153"/>
      <c r="AZ10" s="152"/>
      <c r="BA10" s="52"/>
      <c r="BB10" s="153"/>
      <c r="BC10" s="152"/>
      <c r="BD10" s="52"/>
      <c r="BE10" s="153"/>
    </row>
    <row r="11" ht="15.75" customHeight="1">
      <c r="A11" s="67">
        <v>1441530.0</v>
      </c>
      <c r="B11" s="31" t="str">
        <f t="shared" si="2"/>
        <v>木</v>
      </c>
      <c r="C11" s="157"/>
      <c r="D11" s="69"/>
      <c r="E11" s="158"/>
      <c r="F11" s="157"/>
      <c r="G11" s="69"/>
      <c r="H11" s="158"/>
      <c r="I11" s="157"/>
      <c r="J11" s="69"/>
      <c r="K11" s="158"/>
      <c r="L11" s="157"/>
      <c r="M11" s="69"/>
      <c r="N11" s="158"/>
      <c r="O11" s="157"/>
      <c r="P11" s="69"/>
      <c r="Q11" s="158"/>
      <c r="R11" s="157"/>
      <c r="S11" s="69"/>
      <c r="T11" s="158"/>
      <c r="U11" s="157"/>
      <c r="V11" s="69"/>
      <c r="W11" s="158"/>
      <c r="X11" s="157"/>
      <c r="Y11" s="69"/>
      <c r="Z11" s="158"/>
      <c r="AA11" s="157"/>
      <c r="AB11" s="69"/>
      <c r="AC11" s="158"/>
      <c r="AD11" s="157"/>
      <c r="AE11" s="69"/>
      <c r="AF11" s="158"/>
      <c r="AG11" s="157"/>
      <c r="AH11" s="69"/>
      <c r="AI11" s="158"/>
      <c r="AJ11" s="157"/>
      <c r="AK11" s="69"/>
      <c r="AL11" s="158"/>
      <c r="AM11" s="157"/>
      <c r="AN11" s="69"/>
      <c r="AO11" s="158"/>
      <c r="AP11" s="157"/>
      <c r="AQ11" s="69"/>
      <c r="AR11" s="158"/>
      <c r="AS11" s="159">
        <f t="shared" ref="AS11:AU11" si="10">SUM(C11,F11,I11,L11,O11,R11,U11,X11,AA11,AD11,AG11,AJ11,AM11,AP11)</f>
        <v>0</v>
      </c>
      <c r="AT11" s="160">
        <f t="shared" si="10"/>
        <v>0</v>
      </c>
      <c r="AU11" s="161">
        <f t="shared" si="10"/>
        <v>0</v>
      </c>
      <c r="AV11" s="12"/>
      <c r="AW11" s="157"/>
      <c r="AX11" s="69"/>
      <c r="AY11" s="158"/>
      <c r="AZ11" s="157"/>
      <c r="BA11" s="69"/>
      <c r="BB11" s="158"/>
      <c r="BC11" s="157"/>
      <c r="BD11" s="69"/>
      <c r="BE11" s="158"/>
    </row>
    <row r="12" ht="15.75" customHeight="1">
      <c r="A12" s="49">
        <v>1441531.0</v>
      </c>
      <c r="B12" s="50" t="str">
        <f t="shared" si="2"/>
        <v>金</v>
      </c>
      <c r="C12" s="152"/>
      <c r="D12" s="52"/>
      <c r="E12" s="153"/>
      <c r="F12" s="152"/>
      <c r="G12" s="52"/>
      <c r="H12" s="153"/>
      <c r="I12" s="152"/>
      <c r="J12" s="52"/>
      <c r="K12" s="153"/>
      <c r="L12" s="152"/>
      <c r="M12" s="52"/>
      <c r="N12" s="153"/>
      <c r="O12" s="152"/>
      <c r="P12" s="52"/>
      <c r="Q12" s="153"/>
      <c r="R12" s="152"/>
      <c r="S12" s="52"/>
      <c r="T12" s="153"/>
      <c r="U12" s="152"/>
      <c r="V12" s="52"/>
      <c r="W12" s="153"/>
      <c r="X12" s="152"/>
      <c r="Y12" s="52"/>
      <c r="Z12" s="153"/>
      <c r="AA12" s="152"/>
      <c r="AB12" s="52"/>
      <c r="AC12" s="153"/>
      <c r="AD12" s="152"/>
      <c r="AE12" s="52"/>
      <c r="AF12" s="153"/>
      <c r="AG12" s="152"/>
      <c r="AH12" s="52"/>
      <c r="AI12" s="153"/>
      <c r="AJ12" s="152"/>
      <c r="AK12" s="52"/>
      <c r="AL12" s="153"/>
      <c r="AM12" s="152"/>
      <c r="AN12" s="52"/>
      <c r="AO12" s="153"/>
      <c r="AP12" s="152"/>
      <c r="AQ12" s="52"/>
      <c r="AR12" s="153"/>
      <c r="AS12" s="154">
        <f t="shared" ref="AS12:AU12" si="11">SUM(C12,F12,I12,L12,O12,R12,U12,X12,AA12,AD12,AG12,AJ12,AM12,AP12)</f>
        <v>0</v>
      </c>
      <c r="AT12" s="155">
        <f t="shared" si="11"/>
        <v>0</v>
      </c>
      <c r="AU12" s="156">
        <f t="shared" si="11"/>
        <v>0</v>
      </c>
      <c r="AV12" s="12"/>
      <c r="AW12" s="152"/>
      <c r="AX12" s="52"/>
      <c r="AY12" s="153"/>
      <c r="AZ12" s="152"/>
      <c r="BA12" s="52"/>
      <c r="BB12" s="153"/>
      <c r="BC12" s="152"/>
      <c r="BD12" s="52"/>
      <c r="BE12" s="153"/>
    </row>
    <row r="13" ht="15.75" customHeight="1">
      <c r="A13" s="67">
        <v>1441532.0</v>
      </c>
      <c r="B13" s="31" t="str">
        <f t="shared" si="2"/>
        <v>土</v>
      </c>
      <c r="C13" s="157"/>
      <c r="D13" s="69"/>
      <c r="E13" s="158"/>
      <c r="F13" s="157"/>
      <c r="G13" s="69"/>
      <c r="H13" s="158"/>
      <c r="I13" s="157"/>
      <c r="J13" s="69"/>
      <c r="K13" s="158"/>
      <c r="L13" s="157"/>
      <c r="M13" s="69"/>
      <c r="N13" s="158"/>
      <c r="O13" s="157"/>
      <c r="P13" s="69"/>
      <c r="Q13" s="158"/>
      <c r="R13" s="157"/>
      <c r="S13" s="69"/>
      <c r="T13" s="158"/>
      <c r="U13" s="157"/>
      <c r="V13" s="69"/>
      <c r="W13" s="158"/>
      <c r="X13" s="157"/>
      <c r="Y13" s="69"/>
      <c r="Z13" s="158"/>
      <c r="AA13" s="157"/>
      <c r="AB13" s="69"/>
      <c r="AC13" s="158"/>
      <c r="AD13" s="157"/>
      <c r="AE13" s="69"/>
      <c r="AF13" s="158"/>
      <c r="AG13" s="157"/>
      <c r="AH13" s="69"/>
      <c r="AI13" s="158"/>
      <c r="AJ13" s="157"/>
      <c r="AK13" s="69"/>
      <c r="AL13" s="158"/>
      <c r="AM13" s="157"/>
      <c r="AN13" s="69"/>
      <c r="AO13" s="158"/>
      <c r="AP13" s="157"/>
      <c r="AQ13" s="69"/>
      <c r="AR13" s="158"/>
      <c r="AS13" s="159">
        <f t="shared" ref="AS13:AU13" si="12">SUM(C13,F13,I13,L13,O13,R13,U13,X13,AA13,AD13,AG13,AJ13,AM13,AP13)</f>
        <v>0</v>
      </c>
      <c r="AT13" s="160">
        <f t="shared" si="12"/>
        <v>0</v>
      </c>
      <c r="AU13" s="161">
        <f t="shared" si="12"/>
        <v>0</v>
      </c>
      <c r="AV13" s="12"/>
      <c r="AW13" s="157"/>
      <c r="AX13" s="69"/>
      <c r="AY13" s="158"/>
      <c r="AZ13" s="157"/>
      <c r="BA13" s="69"/>
      <c r="BB13" s="158"/>
      <c r="BC13" s="157"/>
      <c r="BD13" s="69"/>
      <c r="BE13" s="158"/>
    </row>
    <row r="14" ht="15.75" customHeight="1">
      <c r="A14" s="49">
        <v>1441533.0</v>
      </c>
      <c r="B14" s="50" t="str">
        <f t="shared" si="2"/>
        <v>日</v>
      </c>
      <c r="C14" s="152"/>
      <c r="D14" s="52"/>
      <c r="E14" s="153"/>
      <c r="F14" s="152"/>
      <c r="G14" s="52"/>
      <c r="H14" s="153"/>
      <c r="I14" s="152"/>
      <c r="J14" s="52"/>
      <c r="K14" s="153"/>
      <c r="L14" s="152"/>
      <c r="M14" s="52"/>
      <c r="N14" s="153"/>
      <c r="O14" s="152"/>
      <c r="P14" s="52"/>
      <c r="Q14" s="153"/>
      <c r="R14" s="152"/>
      <c r="S14" s="52"/>
      <c r="T14" s="153"/>
      <c r="U14" s="152"/>
      <c r="V14" s="52"/>
      <c r="W14" s="153"/>
      <c r="X14" s="152"/>
      <c r="Y14" s="52"/>
      <c r="Z14" s="153"/>
      <c r="AA14" s="152"/>
      <c r="AB14" s="52"/>
      <c r="AC14" s="153"/>
      <c r="AD14" s="152"/>
      <c r="AE14" s="52"/>
      <c r="AF14" s="153"/>
      <c r="AG14" s="152"/>
      <c r="AH14" s="52"/>
      <c r="AI14" s="153"/>
      <c r="AJ14" s="152"/>
      <c r="AK14" s="52"/>
      <c r="AL14" s="153"/>
      <c r="AM14" s="152"/>
      <c r="AN14" s="52"/>
      <c r="AO14" s="153"/>
      <c r="AP14" s="152"/>
      <c r="AQ14" s="52"/>
      <c r="AR14" s="153"/>
      <c r="AS14" s="154">
        <f t="shared" ref="AS14:AU14" si="13">SUM(C14,F14,I14,L14,O14,R14,U14,X14,AA14,AD14,AG14,AJ14,AM14,AP14)</f>
        <v>0</v>
      </c>
      <c r="AT14" s="155">
        <f t="shared" si="13"/>
        <v>0</v>
      </c>
      <c r="AU14" s="156">
        <f t="shared" si="13"/>
        <v>0</v>
      </c>
      <c r="AV14" s="12"/>
      <c r="AW14" s="152"/>
      <c r="AX14" s="52"/>
      <c r="AY14" s="153"/>
      <c r="AZ14" s="152"/>
      <c r="BA14" s="52"/>
      <c r="BB14" s="153"/>
      <c r="BC14" s="152"/>
      <c r="BD14" s="52"/>
      <c r="BE14" s="153"/>
    </row>
    <row r="15" ht="15.75" customHeight="1">
      <c r="A15" s="67">
        <v>1441534.0</v>
      </c>
      <c r="B15" s="31" t="str">
        <f t="shared" si="2"/>
        <v>月</v>
      </c>
      <c r="C15" s="157"/>
      <c r="D15" s="69"/>
      <c r="E15" s="158"/>
      <c r="F15" s="157"/>
      <c r="G15" s="69"/>
      <c r="H15" s="158"/>
      <c r="I15" s="157"/>
      <c r="J15" s="69"/>
      <c r="K15" s="158"/>
      <c r="L15" s="157"/>
      <c r="M15" s="69"/>
      <c r="N15" s="158"/>
      <c r="O15" s="157"/>
      <c r="P15" s="69"/>
      <c r="Q15" s="158"/>
      <c r="R15" s="157"/>
      <c r="S15" s="69"/>
      <c r="T15" s="158"/>
      <c r="U15" s="157"/>
      <c r="V15" s="69"/>
      <c r="W15" s="158"/>
      <c r="X15" s="157"/>
      <c r="Y15" s="69"/>
      <c r="Z15" s="158"/>
      <c r="AA15" s="157"/>
      <c r="AB15" s="69"/>
      <c r="AC15" s="158"/>
      <c r="AD15" s="157"/>
      <c r="AE15" s="69"/>
      <c r="AF15" s="158"/>
      <c r="AG15" s="157"/>
      <c r="AH15" s="69"/>
      <c r="AI15" s="158"/>
      <c r="AJ15" s="157"/>
      <c r="AK15" s="69"/>
      <c r="AL15" s="158"/>
      <c r="AM15" s="157"/>
      <c r="AN15" s="69"/>
      <c r="AO15" s="158"/>
      <c r="AP15" s="157"/>
      <c r="AQ15" s="69"/>
      <c r="AR15" s="158"/>
      <c r="AS15" s="159">
        <f t="shared" ref="AS15:AU15" si="14">SUM(C15,F15,I15,L15,O15,R15,U15,X15,AA15,AD15,AG15,AJ15,AM15,AP15)</f>
        <v>0</v>
      </c>
      <c r="AT15" s="160">
        <f t="shared" si="14"/>
        <v>0</v>
      </c>
      <c r="AU15" s="161">
        <f t="shared" si="14"/>
        <v>0</v>
      </c>
      <c r="AV15" s="12"/>
      <c r="AW15" s="157"/>
      <c r="AX15" s="69"/>
      <c r="AY15" s="158"/>
      <c r="AZ15" s="157"/>
      <c r="BA15" s="69"/>
      <c r="BB15" s="158"/>
      <c r="BC15" s="157"/>
      <c r="BD15" s="69"/>
      <c r="BE15" s="158"/>
    </row>
    <row r="16" ht="15.75" customHeight="1">
      <c r="A16" s="49">
        <v>1441535.0</v>
      </c>
      <c r="B16" s="50" t="str">
        <f t="shared" si="2"/>
        <v>火</v>
      </c>
      <c r="C16" s="152"/>
      <c r="D16" s="52"/>
      <c r="E16" s="153"/>
      <c r="F16" s="152"/>
      <c r="G16" s="52"/>
      <c r="H16" s="153"/>
      <c r="I16" s="152"/>
      <c r="J16" s="52"/>
      <c r="K16" s="153"/>
      <c r="L16" s="152"/>
      <c r="M16" s="52"/>
      <c r="N16" s="153"/>
      <c r="O16" s="152"/>
      <c r="P16" s="52"/>
      <c r="Q16" s="153"/>
      <c r="R16" s="152"/>
      <c r="S16" s="52"/>
      <c r="T16" s="153"/>
      <c r="U16" s="152"/>
      <c r="V16" s="52"/>
      <c r="W16" s="153"/>
      <c r="X16" s="152"/>
      <c r="Y16" s="52"/>
      <c r="Z16" s="153"/>
      <c r="AA16" s="152"/>
      <c r="AB16" s="52"/>
      <c r="AC16" s="153"/>
      <c r="AD16" s="152"/>
      <c r="AE16" s="52"/>
      <c r="AF16" s="153"/>
      <c r="AG16" s="152"/>
      <c r="AH16" s="52"/>
      <c r="AI16" s="153"/>
      <c r="AJ16" s="152"/>
      <c r="AK16" s="52"/>
      <c r="AL16" s="153"/>
      <c r="AM16" s="152"/>
      <c r="AN16" s="52"/>
      <c r="AO16" s="153"/>
      <c r="AP16" s="152"/>
      <c r="AQ16" s="52"/>
      <c r="AR16" s="153"/>
      <c r="AS16" s="154">
        <f t="shared" ref="AS16:AU16" si="15">SUM(C16,F16,I16,L16,O16,R16,U16,X16,AA16,AD16,AG16,AJ16,AM16,AP16)</f>
        <v>0</v>
      </c>
      <c r="AT16" s="155">
        <f t="shared" si="15"/>
        <v>0</v>
      </c>
      <c r="AU16" s="156">
        <f t="shared" si="15"/>
        <v>0</v>
      </c>
      <c r="AV16" s="12"/>
      <c r="AW16" s="152"/>
      <c r="AX16" s="52"/>
      <c r="AY16" s="153"/>
      <c r="AZ16" s="152"/>
      <c r="BA16" s="52"/>
      <c r="BB16" s="153"/>
      <c r="BC16" s="152"/>
      <c r="BD16" s="52"/>
      <c r="BE16" s="153"/>
    </row>
    <row r="17" ht="15.75" customHeight="1">
      <c r="A17" s="67">
        <v>1441536.0</v>
      </c>
      <c r="B17" s="31" t="str">
        <f t="shared" si="2"/>
        <v>水</v>
      </c>
      <c r="C17" s="157"/>
      <c r="D17" s="69"/>
      <c r="E17" s="158"/>
      <c r="F17" s="157"/>
      <c r="G17" s="69"/>
      <c r="H17" s="158"/>
      <c r="I17" s="157"/>
      <c r="J17" s="69"/>
      <c r="K17" s="158"/>
      <c r="L17" s="157"/>
      <c r="M17" s="69"/>
      <c r="N17" s="158"/>
      <c r="O17" s="157"/>
      <c r="P17" s="69"/>
      <c r="Q17" s="158"/>
      <c r="R17" s="157"/>
      <c r="S17" s="69"/>
      <c r="T17" s="158"/>
      <c r="U17" s="157"/>
      <c r="V17" s="69"/>
      <c r="W17" s="158"/>
      <c r="X17" s="157"/>
      <c r="Y17" s="69"/>
      <c r="Z17" s="158"/>
      <c r="AA17" s="157"/>
      <c r="AB17" s="69"/>
      <c r="AC17" s="158"/>
      <c r="AD17" s="157"/>
      <c r="AE17" s="69"/>
      <c r="AF17" s="158"/>
      <c r="AG17" s="157"/>
      <c r="AH17" s="69"/>
      <c r="AI17" s="158"/>
      <c r="AJ17" s="157"/>
      <c r="AK17" s="69"/>
      <c r="AL17" s="158"/>
      <c r="AM17" s="157"/>
      <c r="AN17" s="69"/>
      <c r="AO17" s="158"/>
      <c r="AP17" s="157"/>
      <c r="AQ17" s="69"/>
      <c r="AR17" s="158"/>
      <c r="AS17" s="159">
        <f t="shared" ref="AS17:AU17" si="16">SUM(C17,F17,I17,L17,O17,R17,U17,X17,AA17,AD17,AG17,AJ17,AM17,AP17)</f>
        <v>0</v>
      </c>
      <c r="AT17" s="160">
        <f t="shared" si="16"/>
        <v>0</v>
      </c>
      <c r="AU17" s="161">
        <f t="shared" si="16"/>
        <v>0</v>
      </c>
      <c r="AV17" s="12"/>
      <c r="AW17" s="157"/>
      <c r="AX17" s="69"/>
      <c r="AY17" s="158"/>
      <c r="AZ17" s="157"/>
      <c r="BA17" s="69"/>
      <c r="BB17" s="158"/>
      <c r="BC17" s="157"/>
      <c r="BD17" s="69"/>
      <c r="BE17" s="158"/>
    </row>
    <row r="18" ht="15.75" customHeight="1">
      <c r="A18" s="49">
        <v>1441537.0</v>
      </c>
      <c r="B18" s="50" t="str">
        <f t="shared" si="2"/>
        <v>木</v>
      </c>
      <c r="C18" s="152"/>
      <c r="D18" s="52"/>
      <c r="E18" s="153"/>
      <c r="F18" s="152"/>
      <c r="G18" s="52"/>
      <c r="H18" s="153"/>
      <c r="I18" s="152"/>
      <c r="J18" s="52"/>
      <c r="K18" s="153"/>
      <c r="L18" s="152"/>
      <c r="M18" s="52"/>
      <c r="N18" s="153"/>
      <c r="O18" s="152"/>
      <c r="P18" s="52"/>
      <c r="Q18" s="153"/>
      <c r="R18" s="152"/>
      <c r="S18" s="52"/>
      <c r="T18" s="153"/>
      <c r="U18" s="152"/>
      <c r="V18" s="52"/>
      <c r="W18" s="153"/>
      <c r="X18" s="152"/>
      <c r="Y18" s="52"/>
      <c r="Z18" s="153"/>
      <c r="AA18" s="152"/>
      <c r="AB18" s="52"/>
      <c r="AC18" s="153"/>
      <c r="AD18" s="152"/>
      <c r="AE18" s="52"/>
      <c r="AF18" s="153"/>
      <c r="AG18" s="152"/>
      <c r="AH18" s="52"/>
      <c r="AI18" s="153"/>
      <c r="AJ18" s="152"/>
      <c r="AK18" s="52"/>
      <c r="AL18" s="153"/>
      <c r="AM18" s="152"/>
      <c r="AN18" s="52"/>
      <c r="AO18" s="153"/>
      <c r="AP18" s="152"/>
      <c r="AQ18" s="52"/>
      <c r="AR18" s="153"/>
      <c r="AS18" s="154">
        <f t="shared" ref="AS18:AU18" si="17">SUM(C18,F18,I18,L18,O18,R18,U18,X18,AA18,AD18,AG18,AJ18,AM18,AP18)</f>
        <v>0</v>
      </c>
      <c r="AT18" s="155">
        <f t="shared" si="17"/>
        <v>0</v>
      </c>
      <c r="AU18" s="156">
        <f t="shared" si="17"/>
        <v>0</v>
      </c>
      <c r="AV18" s="12"/>
      <c r="AW18" s="152"/>
      <c r="AX18" s="52"/>
      <c r="AY18" s="153"/>
      <c r="AZ18" s="152"/>
      <c r="BA18" s="52"/>
      <c r="BB18" s="153"/>
      <c r="BC18" s="152"/>
      <c r="BD18" s="52"/>
      <c r="BE18" s="153"/>
    </row>
    <row r="19" ht="15.75" customHeight="1">
      <c r="A19" s="67">
        <v>1441538.0</v>
      </c>
      <c r="B19" s="31" t="str">
        <f t="shared" si="2"/>
        <v>金</v>
      </c>
      <c r="C19" s="157"/>
      <c r="D19" s="69"/>
      <c r="E19" s="158"/>
      <c r="F19" s="157"/>
      <c r="G19" s="69"/>
      <c r="H19" s="158"/>
      <c r="I19" s="157"/>
      <c r="J19" s="69"/>
      <c r="K19" s="158"/>
      <c r="L19" s="157"/>
      <c r="M19" s="69"/>
      <c r="N19" s="158"/>
      <c r="O19" s="157"/>
      <c r="P19" s="69"/>
      <c r="Q19" s="158"/>
      <c r="R19" s="157"/>
      <c r="S19" s="69"/>
      <c r="T19" s="158"/>
      <c r="U19" s="157"/>
      <c r="V19" s="69"/>
      <c r="W19" s="158"/>
      <c r="X19" s="157"/>
      <c r="Y19" s="69"/>
      <c r="Z19" s="158"/>
      <c r="AA19" s="157"/>
      <c r="AB19" s="69"/>
      <c r="AC19" s="158"/>
      <c r="AD19" s="157"/>
      <c r="AE19" s="69"/>
      <c r="AF19" s="158"/>
      <c r="AG19" s="157"/>
      <c r="AH19" s="69"/>
      <c r="AI19" s="158"/>
      <c r="AJ19" s="157"/>
      <c r="AK19" s="69"/>
      <c r="AL19" s="158"/>
      <c r="AM19" s="157"/>
      <c r="AN19" s="69"/>
      <c r="AO19" s="158"/>
      <c r="AP19" s="157"/>
      <c r="AQ19" s="69"/>
      <c r="AR19" s="158"/>
      <c r="AS19" s="159">
        <f t="shared" ref="AS19:AU19" si="18">SUM(C19,F19,I19,L19,O19,R19,U19,X19,AA19,AD19,AG19,AJ19,AM19,AP19)</f>
        <v>0</v>
      </c>
      <c r="AT19" s="160">
        <f t="shared" si="18"/>
        <v>0</v>
      </c>
      <c r="AU19" s="161">
        <f t="shared" si="18"/>
        <v>0</v>
      </c>
      <c r="AV19" s="12"/>
      <c r="AW19" s="157"/>
      <c r="AX19" s="69"/>
      <c r="AY19" s="158"/>
      <c r="AZ19" s="157"/>
      <c r="BA19" s="69"/>
      <c r="BB19" s="158"/>
      <c r="BC19" s="157"/>
      <c r="BD19" s="69"/>
      <c r="BE19" s="158"/>
    </row>
    <row r="20" ht="15.75" customHeight="1">
      <c r="A20" s="49">
        <v>1441539.0</v>
      </c>
      <c r="B20" s="50" t="str">
        <f t="shared" si="2"/>
        <v>土</v>
      </c>
      <c r="C20" s="152"/>
      <c r="D20" s="52"/>
      <c r="E20" s="163"/>
      <c r="F20" s="152"/>
      <c r="G20" s="52"/>
      <c r="H20" s="163"/>
      <c r="I20" s="152"/>
      <c r="J20" s="52"/>
      <c r="K20" s="163"/>
      <c r="L20" s="152"/>
      <c r="M20" s="52"/>
      <c r="N20" s="163"/>
      <c r="O20" s="152"/>
      <c r="P20" s="52"/>
      <c r="Q20" s="163"/>
      <c r="R20" s="152"/>
      <c r="S20" s="52"/>
      <c r="T20" s="163"/>
      <c r="U20" s="152"/>
      <c r="V20" s="52"/>
      <c r="W20" s="163"/>
      <c r="X20" s="152"/>
      <c r="Y20" s="52"/>
      <c r="Z20" s="163"/>
      <c r="AA20" s="152"/>
      <c r="AB20" s="52"/>
      <c r="AC20" s="163"/>
      <c r="AD20" s="152"/>
      <c r="AE20" s="52"/>
      <c r="AF20" s="163"/>
      <c r="AG20" s="152"/>
      <c r="AH20" s="52"/>
      <c r="AI20" s="163"/>
      <c r="AJ20" s="152"/>
      <c r="AK20" s="52"/>
      <c r="AL20" s="163"/>
      <c r="AM20" s="152"/>
      <c r="AN20" s="52"/>
      <c r="AO20" s="163"/>
      <c r="AP20" s="152"/>
      <c r="AQ20" s="52"/>
      <c r="AR20" s="163"/>
      <c r="AS20" s="154">
        <f t="shared" ref="AS20:AU20" si="19">SUM(C20,F20,I20,L20,O20,R20,U20,X20,AA20,AD20,AG20,AJ20,AM20,AP20)</f>
        <v>0</v>
      </c>
      <c r="AT20" s="155">
        <f t="shared" si="19"/>
        <v>0</v>
      </c>
      <c r="AU20" s="156">
        <f t="shared" si="19"/>
        <v>0</v>
      </c>
      <c r="AV20" s="12"/>
      <c r="AW20" s="152"/>
      <c r="AX20" s="52"/>
      <c r="AY20" s="163"/>
      <c r="AZ20" s="152"/>
      <c r="BA20" s="52"/>
      <c r="BB20" s="163"/>
      <c r="BC20" s="152"/>
      <c r="BD20" s="52"/>
      <c r="BE20" s="163"/>
    </row>
    <row r="21" ht="15.75" customHeight="1">
      <c r="A21" s="67">
        <v>1441540.0</v>
      </c>
      <c r="B21" s="31" t="str">
        <f t="shared" si="2"/>
        <v>日</v>
      </c>
      <c r="C21" s="157"/>
      <c r="D21" s="69"/>
      <c r="E21" s="158"/>
      <c r="F21" s="157"/>
      <c r="G21" s="69"/>
      <c r="H21" s="158"/>
      <c r="I21" s="157"/>
      <c r="J21" s="69"/>
      <c r="K21" s="158"/>
      <c r="L21" s="157"/>
      <c r="M21" s="69"/>
      <c r="N21" s="158"/>
      <c r="O21" s="157"/>
      <c r="P21" s="69"/>
      <c r="Q21" s="158"/>
      <c r="R21" s="157"/>
      <c r="S21" s="69"/>
      <c r="T21" s="158"/>
      <c r="U21" s="157"/>
      <c r="V21" s="69"/>
      <c r="W21" s="158"/>
      <c r="X21" s="157"/>
      <c r="Y21" s="69"/>
      <c r="Z21" s="158"/>
      <c r="AA21" s="157"/>
      <c r="AB21" s="69"/>
      <c r="AC21" s="158"/>
      <c r="AD21" s="157"/>
      <c r="AE21" s="69"/>
      <c r="AF21" s="158"/>
      <c r="AG21" s="157"/>
      <c r="AH21" s="69"/>
      <c r="AI21" s="158"/>
      <c r="AJ21" s="157"/>
      <c r="AK21" s="69"/>
      <c r="AL21" s="158"/>
      <c r="AM21" s="157"/>
      <c r="AN21" s="69"/>
      <c r="AO21" s="158"/>
      <c r="AP21" s="157"/>
      <c r="AQ21" s="69"/>
      <c r="AR21" s="158"/>
      <c r="AS21" s="159">
        <f t="shared" ref="AS21:AU21" si="20">SUM(C21,F21,I21,L21,O21,R21,U21,X21,AA21,AD21,AG21,AJ21,AM21,AP21)</f>
        <v>0</v>
      </c>
      <c r="AT21" s="160">
        <f t="shared" si="20"/>
        <v>0</v>
      </c>
      <c r="AU21" s="161">
        <f t="shared" si="20"/>
        <v>0</v>
      </c>
      <c r="AV21" s="12"/>
      <c r="AW21" s="157"/>
      <c r="AX21" s="69"/>
      <c r="AY21" s="158"/>
      <c r="AZ21" s="157"/>
      <c r="BA21" s="69"/>
      <c r="BB21" s="158"/>
      <c r="BC21" s="157"/>
      <c r="BD21" s="69"/>
      <c r="BE21" s="158"/>
    </row>
    <row r="22" ht="15.75" customHeight="1">
      <c r="A22" s="49">
        <v>1441541.0</v>
      </c>
      <c r="B22" s="50" t="str">
        <f t="shared" si="2"/>
        <v>月</v>
      </c>
      <c r="C22" s="152"/>
      <c r="D22" s="52"/>
      <c r="E22" s="153"/>
      <c r="F22" s="152"/>
      <c r="G22" s="52"/>
      <c r="H22" s="153"/>
      <c r="I22" s="152"/>
      <c r="J22" s="52"/>
      <c r="K22" s="153"/>
      <c r="L22" s="152"/>
      <c r="M22" s="52"/>
      <c r="N22" s="153"/>
      <c r="O22" s="152"/>
      <c r="P22" s="52"/>
      <c r="Q22" s="153"/>
      <c r="R22" s="152"/>
      <c r="S22" s="52"/>
      <c r="T22" s="153"/>
      <c r="U22" s="152"/>
      <c r="V22" s="52"/>
      <c r="W22" s="153"/>
      <c r="X22" s="152"/>
      <c r="Y22" s="52"/>
      <c r="Z22" s="153"/>
      <c r="AA22" s="152"/>
      <c r="AB22" s="52"/>
      <c r="AC22" s="153"/>
      <c r="AD22" s="152"/>
      <c r="AE22" s="52"/>
      <c r="AF22" s="153"/>
      <c r="AG22" s="152"/>
      <c r="AH22" s="52"/>
      <c r="AI22" s="153"/>
      <c r="AJ22" s="152"/>
      <c r="AK22" s="52"/>
      <c r="AL22" s="153"/>
      <c r="AM22" s="152"/>
      <c r="AN22" s="52"/>
      <c r="AO22" s="153"/>
      <c r="AP22" s="152"/>
      <c r="AQ22" s="52"/>
      <c r="AR22" s="153"/>
      <c r="AS22" s="154">
        <f t="shared" ref="AS22:AU22" si="21">SUM(C22,F22,I22,L22,O22,R22,U22,X22,AA22,AD22,AG22,AJ22,AM22,AP22)</f>
        <v>0</v>
      </c>
      <c r="AT22" s="155">
        <f t="shared" si="21"/>
        <v>0</v>
      </c>
      <c r="AU22" s="156">
        <f t="shared" si="21"/>
        <v>0</v>
      </c>
      <c r="AV22" s="12"/>
      <c r="AW22" s="152"/>
      <c r="AX22" s="52"/>
      <c r="AY22" s="153"/>
      <c r="AZ22" s="152"/>
      <c r="BA22" s="52"/>
      <c r="BB22" s="153"/>
      <c r="BC22" s="152"/>
      <c r="BD22" s="52"/>
      <c r="BE22" s="153"/>
    </row>
    <row r="23" ht="15.75" customHeight="1">
      <c r="A23" s="67">
        <v>1441542.0</v>
      </c>
      <c r="B23" s="31" t="str">
        <f t="shared" si="2"/>
        <v>火</v>
      </c>
      <c r="C23" s="157"/>
      <c r="D23" s="69"/>
      <c r="E23" s="158"/>
      <c r="F23" s="157"/>
      <c r="G23" s="69"/>
      <c r="H23" s="158"/>
      <c r="I23" s="157"/>
      <c r="J23" s="69"/>
      <c r="K23" s="158"/>
      <c r="L23" s="157"/>
      <c r="M23" s="69"/>
      <c r="N23" s="158"/>
      <c r="O23" s="157"/>
      <c r="P23" s="69"/>
      <c r="Q23" s="158"/>
      <c r="R23" s="157"/>
      <c r="S23" s="69"/>
      <c r="T23" s="158"/>
      <c r="U23" s="157"/>
      <c r="V23" s="69"/>
      <c r="W23" s="158"/>
      <c r="X23" s="157"/>
      <c r="Y23" s="69"/>
      <c r="Z23" s="158"/>
      <c r="AA23" s="157"/>
      <c r="AB23" s="69"/>
      <c r="AC23" s="158"/>
      <c r="AD23" s="157"/>
      <c r="AE23" s="69"/>
      <c r="AF23" s="158"/>
      <c r="AG23" s="157"/>
      <c r="AH23" s="69"/>
      <c r="AI23" s="158"/>
      <c r="AJ23" s="157"/>
      <c r="AK23" s="69"/>
      <c r="AL23" s="158"/>
      <c r="AM23" s="157"/>
      <c r="AN23" s="69"/>
      <c r="AO23" s="158"/>
      <c r="AP23" s="157"/>
      <c r="AQ23" s="69"/>
      <c r="AR23" s="158"/>
      <c r="AS23" s="159">
        <f t="shared" ref="AS23:AU23" si="22">SUM(C23,F23,I23,L23,O23,R23,U23,X23,AA23,AD23,AG23,AJ23,AM23,AP23)</f>
        <v>0</v>
      </c>
      <c r="AT23" s="160">
        <f t="shared" si="22"/>
        <v>0</v>
      </c>
      <c r="AU23" s="161">
        <f t="shared" si="22"/>
        <v>0</v>
      </c>
      <c r="AV23" s="12"/>
      <c r="AW23" s="157"/>
      <c r="AX23" s="69"/>
      <c r="AY23" s="158"/>
      <c r="AZ23" s="157"/>
      <c r="BA23" s="69"/>
      <c r="BB23" s="158"/>
      <c r="BC23" s="157"/>
      <c r="BD23" s="69"/>
      <c r="BE23" s="158"/>
    </row>
    <row r="24" ht="15.75" customHeight="1">
      <c r="A24" s="49">
        <v>1441543.0</v>
      </c>
      <c r="B24" s="50" t="str">
        <f t="shared" si="2"/>
        <v>水</v>
      </c>
      <c r="C24" s="152"/>
      <c r="D24" s="52"/>
      <c r="E24" s="153"/>
      <c r="F24" s="152"/>
      <c r="G24" s="52"/>
      <c r="H24" s="153"/>
      <c r="I24" s="152"/>
      <c r="J24" s="52"/>
      <c r="K24" s="153"/>
      <c r="L24" s="152"/>
      <c r="M24" s="52"/>
      <c r="N24" s="153"/>
      <c r="O24" s="152"/>
      <c r="P24" s="52"/>
      <c r="Q24" s="153"/>
      <c r="R24" s="152"/>
      <c r="S24" s="52"/>
      <c r="T24" s="153"/>
      <c r="U24" s="152"/>
      <c r="V24" s="52"/>
      <c r="W24" s="153"/>
      <c r="X24" s="152"/>
      <c r="Y24" s="52"/>
      <c r="Z24" s="153"/>
      <c r="AA24" s="152"/>
      <c r="AB24" s="52"/>
      <c r="AC24" s="153"/>
      <c r="AD24" s="152"/>
      <c r="AE24" s="52"/>
      <c r="AF24" s="153"/>
      <c r="AG24" s="152"/>
      <c r="AH24" s="52"/>
      <c r="AI24" s="153"/>
      <c r="AJ24" s="152"/>
      <c r="AK24" s="52"/>
      <c r="AL24" s="153"/>
      <c r="AM24" s="152"/>
      <c r="AN24" s="52"/>
      <c r="AO24" s="153"/>
      <c r="AP24" s="152"/>
      <c r="AQ24" s="52"/>
      <c r="AR24" s="153"/>
      <c r="AS24" s="154">
        <f t="shared" ref="AS24:AU24" si="23">SUM(C24,F24,I24,L24,O24,R24,U24,X24,AA24,AD24,AG24,AJ24,AM24,AP24)</f>
        <v>0</v>
      </c>
      <c r="AT24" s="155">
        <f t="shared" si="23"/>
        <v>0</v>
      </c>
      <c r="AU24" s="156">
        <f t="shared" si="23"/>
        <v>0</v>
      </c>
      <c r="AV24" s="12"/>
      <c r="AW24" s="152"/>
      <c r="AX24" s="52"/>
      <c r="AY24" s="153"/>
      <c r="AZ24" s="152"/>
      <c r="BA24" s="52"/>
      <c r="BB24" s="153"/>
      <c r="BC24" s="152"/>
      <c r="BD24" s="52"/>
      <c r="BE24" s="153"/>
    </row>
    <row r="25" ht="15.75" customHeight="1">
      <c r="A25" s="67">
        <v>1441544.0</v>
      </c>
      <c r="B25" s="31" t="str">
        <f t="shared" si="2"/>
        <v>木</v>
      </c>
      <c r="C25" s="157"/>
      <c r="D25" s="69"/>
      <c r="E25" s="158"/>
      <c r="F25" s="157"/>
      <c r="G25" s="69"/>
      <c r="H25" s="158"/>
      <c r="I25" s="157"/>
      <c r="J25" s="69"/>
      <c r="K25" s="158"/>
      <c r="L25" s="157"/>
      <c r="M25" s="69"/>
      <c r="N25" s="158"/>
      <c r="O25" s="157"/>
      <c r="P25" s="69"/>
      <c r="Q25" s="158"/>
      <c r="R25" s="157"/>
      <c r="S25" s="69"/>
      <c r="T25" s="158"/>
      <c r="U25" s="157"/>
      <c r="V25" s="69"/>
      <c r="W25" s="158"/>
      <c r="X25" s="157"/>
      <c r="Y25" s="69"/>
      <c r="Z25" s="158"/>
      <c r="AA25" s="157"/>
      <c r="AB25" s="69"/>
      <c r="AC25" s="158"/>
      <c r="AD25" s="157"/>
      <c r="AE25" s="69"/>
      <c r="AF25" s="158"/>
      <c r="AG25" s="157"/>
      <c r="AH25" s="69"/>
      <c r="AI25" s="158"/>
      <c r="AJ25" s="157"/>
      <c r="AK25" s="69"/>
      <c r="AL25" s="158"/>
      <c r="AM25" s="157"/>
      <c r="AN25" s="69"/>
      <c r="AO25" s="158"/>
      <c r="AP25" s="157"/>
      <c r="AQ25" s="69"/>
      <c r="AR25" s="158"/>
      <c r="AS25" s="159">
        <f t="shared" ref="AS25:AU25" si="24">SUM(C25,F25,I25,L25,O25,R25,U25,X25,AA25,AD25,AG25,AJ25,AM25,AP25)</f>
        <v>0</v>
      </c>
      <c r="AT25" s="160">
        <f t="shared" si="24"/>
        <v>0</v>
      </c>
      <c r="AU25" s="161">
        <f t="shared" si="24"/>
        <v>0</v>
      </c>
      <c r="AV25" s="12"/>
      <c r="AW25" s="157"/>
      <c r="AX25" s="69"/>
      <c r="AY25" s="158"/>
      <c r="AZ25" s="157"/>
      <c r="BA25" s="69"/>
      <c r="BB25" s="158"/>
      <c r="BC25" s="157"/>
      <c r="BD25" s="69"/>
      <c r="BE25" s="158"/>
    </row>
    <row r="26" ht="15.75" customHeight="1">
      <c r="A26" s="49">
        <v>1441545.0</v>
      </c>
      <c r="B26" s="50" t="str">
        <f t="shared" si="2"/>
        <v>金</v>
      </c>
      <c r="C26" s="152"/>
      <c r="D26" s="52"/>
      <c r="E26" s="153"/>
      <c r="F26" s="152"/>
      <c r="G26" s="52"/>
      <c r="H26" s="153"/>
      <c r="I26" s="152"/>
      <c r="J26" s="52"/>
      <c r="K26" s="153"/>
      <c r="L26" s="152"/>
      <c r="M26" s="52"/>
      <c r="N26" s="153"/>
      <c r="O26" s="152"/>
      <c r="P26" s="52"/>
      <c r="Q26" s="153"/>
      <c r="R26" s="152"/>
      <c r="S26" s="52"/>
      <c r="T26" s="153"/>
      <c r="U26" s="152"/>
      <c r="V26" s="52"/>
      <c r="W26" s="153"/>
      <c r="X26" s="152"/>
      <c r="Y26" s="52"/>
      <c r="Z26" s="153"/>
      <c r="AA26" s="152"/>
      <c r="AB26" s="52"/>
      <c r="AC26" s="153"/>
      <c r="AD26" s="152"/>
      <c r="AE26" s="52"/>
      <c r="AF26" s="153"/>
      <c r="AG26" s="152"/>
      <c r="AH26" s="52"/>
      <c r="AI26" s="153"/>
      <c r="AJ26" s="152"/>
      <c r="AK26" s="52"/>
      <c r="AL26" s="153"/>
      <c r="AM26" s="152"/>
      <c r="AN26" s="52"/>
      <c r="AO26" s="153"/>
      <c r="AP26" s="152"/>
      <c r="AQ26" s="52"/>
      <c r="AR26" s="153"/>
      <c r="AS26" s="154">
        <f t="shared" ref="AS26:AU26" si="25">SUM(C26,F26,I26,L26,O26,R26,U26,X26,AA26,AD26,AG26,AJ26,AM26,AP26)</f>
        <v>0</v>
      </c>
      <c r="AT26" s="155">
        <f t="shared" si="25"/>
        <v>0</v>
      </c>
      <c r="AU26" s="156">
        <f t="shared" si="25"/>
        <v>0</v>
      </c>
      <c r="AV26" s="12"/>
      <c r="AW26" s="152"/>
      <c r="AX26" s="52"/>
      <c r="AY26" s="153"/>
      <c r="AZ26" s="152"/>
      <c r="BA26" s="52"/>
      <c r="BB26" s="153"/>
      <c r="BC26" s="152"/>
      <c r="BD26" s="52"/>
      <c r="BE26" s="153"/>
    </row>
    <row r="27" ht="15.75" customHeight="1">
      <c r="A27" s="67">
        <v>1441546.0</v>
      </c>
      <c r="B27" s="31" t="str">
        <f t="shared" si="2"/>
        <v>土</v>
      </c>
      <c r="C27" s="157"/>
      <c r="D27" s="69"/>
      <c r="E27" s="158"/>
      <c r="F27" s="157"/>
      <c r="G27" s="69"/>
      <c r="H27" s="158"/>
      <c r="I27" s="157"/>
      <c r="J27" s="69"/>
      <c r="K27" s="158"/>
      <c r="L27" s="157"/>
      <c r="M27" s="69"/>
      <c r="N27" s="158"/>
      <c r="O27" s="157"/>
      <c r="P27" s="69"/>
      <c r="Q27" s="158"/>
      <c r="R27" s="157"/>
      <c r="S27" s="69"/>
      <c r="T27" s="158"/>
      <c r="U27" s="157"/>
      <c r="V27" s="69"/>
      <c r="W27" s="158"/>
      <c r="X27" s="157"/>
      <c r="Y27" s="69"/>
      <c r="Z27" s="158"/>
      <c r="AA27" s="157"/>
      <c r="AB27" s="69"/>
      <c r="AC27" s="158"/>
      <c r="AD27" s="157"/>
      <c r="AE27" s="69"/>
      <c r="AF27" s="158"/>
      <c r="AG27" s="157"/>
      <c r="AH27" s="69"/>
      <c r="AI27" s="158"/>
      <c r="AJ27" s="157"/>
      <c r="AK27" s="69"/>
      <c r="AL27" s="158"/>
      <c r="AM27" s="157"/>
      <c r="AN27" s="69"/>
      <c r="AO27" s="158"/>
      <c r="AP27" s="157"/>
      <c r="AQ27" s="69"/>
      <c r="AR27" s="158"/>
      <c r="AS27" s="159">
        <f t="shared" ref="AS27:AU27" si="26">SUM(C27,F27,I27,L27,O27,R27,U27,X27,AA27,AD27,AG27,AJ27,AM27,AP27)</f>
        <v>0</v>
      </c>
      <c r="AT27" s="160">
        <f t="shared" si="26"/>
        <v>0</v>
      </c>
      <c r="AU27" s="161">
        <f t="shared" si="26"/>
        <v>0</v>
      </c>
      <c r="AV27" s="12"/>
      <c r="AW27" s="157"/>
      <c r="AX27" s="69"/>
      <c r="AY27" s="158"/>
      <c r="AZ27" s="157"/>
      <c r="BA27" s="69"/>
      <c r="BB27" s="158"/>
      <c r="BC27" s="157"/>
      <c r="BD27" s="69"/>
      <c r="BE27" s="158"/>
    </row>
    <row r="28" ht="15.75" customHeight="1">
      <c r="A28" s="49">
        <v>1441547.0</v>
      </c>
      <c r="B28" s="50" t="str">
        <f t="shared" si="2"/>
        <v>日</v>
      </c>
      <c r="C28" s="152"/>
      <c r="D28" s="52"/>
      <c r="E28" s="153"/>
      <c r="F28" s="152"/>
      <c r="G28" s="52"/>
      <c r="H28" s="153"/>
      <c r="I28" s="152"/>
      <c r="J28" s="52"/>
      <c r="K28" s="153"/>
      <c r="L28" s="152"/>
      <c r="M28" s="52"/>
      <c r="N28" s="153"/>
      <c r="O28" s="152"/>
      <c r="P28" s="52"/>
      <c r="Q28" s="153"/>
      <c r="R28" s="152"/>
      <c r="S28" s="52"/>
      <c r="T28" s="153"/>
      <c r="U28" s="152"/>
      <c r="V28" s="52"/>
      <c r="W28" s="153"/>
      <c r="X28" s="152"/>
      <c r="Y28" s="52"/>
      <c r="Z28" s="153"/>
      <c r="AA28" s="152"/>
      <c r="AB28" s="52"/>
      <c r="AC28" s="153"/>
      <c r="AD28" s="152"/>
      <c r="AE28" s="52"/>
      <c r="AF28" s="153"/>
      <c r="AG28" s="152"/>
      <c r="AH28" s="52"/>
      <c r="AI28" s="153"/>
      <c r="AJ28" s="152"/>
      <c r="AK28" s="52"/>
      <c r="AL28" s="153"/>
      <c r="AM28" s="152"/>
      <c r="AN28" s="52"/>
      <c r="AO28" s="153"/>
      <c r="AP28" s="152"/>
      <c r="AQ28" s="52"/>
      <c r="AR28" s="153"/>
      <c r="AS28" s="154">
        <f t="shared" ref="AS28:AU28" si="27">SUM(C28,F28,I28,L28,O28,R28,U28,X28,AA28,AD28,AG28,AJ28,AM28,AP28)</f>
        <v>0</v>
      </c>
      <c r="AT28" s="155">
        <f t="shared" si="27"/>
        <v>0</v>
      </c>
      <c r="AU28" s="156">
        <f t="shared" si="27"/>
        <v>0</v>
      </c>
      <c r="AV28" s="12"/>
      <c r="AW28" s="152"/>
      <c r="AX28" s="52"/>
      <c r="AY28" s="153"/>
      <c r="AZ28" s="152"/>
      <c r="BA28" s="52"/>
      <c r="BB28" s="153"/>
      <c r="BC28" s="152"/>
      <c r="BD28" s="52"/>
      <c r="BE28" s="153"/>
    </row>
    <row r="29" ht="15.75" customHeight="1">
      <c r="A29" s="67">
        <v>1441548.0</v>
      </c>
      <c r="B29" s="31" t="str">
        <f t="shared" si="2"/>
        <v>月</v>
      </c>
      <c r="C29" s="157"/>
      <c r="D29" s="69"/>
      <c r="E29" s="158"/>
      <c r="F29" s="157"/>
      <c r="G29" s="69"/>
      <c r="H29" s="158"/>
      <c r="I29" s="157"/>
      <c r="J29" s="69"/>
      <c r="K29" s="158"/>
      <c r="L29" s="157"/>
      <c r="M29" s="69"/>
      <c r="N29" s="158"/>
      <c r="O29" s="157"/>
      <c r="P29" s="69"/>
      <c r="Q29" s="158"/>
      <c r="R29" s="157"/>
      <c r="S29" s="69"/>
      <c r="T29" s="158"/>
      <c r="U29" s="157"/>
      <c r="V29" s="69"/>
      <c r="W29" s="158"/>
      <c r="X29" s="157"/>
      <c r="Y29" s="69"/>
      <c r="Z29" s="158"/>
      <c r="AA29" s="157"/>
      <c r="AB29" s="69"/>
      <c r="AC29" s="158"/>
      <c r="AD29" s="157"/>
      <c r="AE29" s="69"/>
      <c r="AF29" s="158"/>
      <c r="AG29" s="157"/>
      <c r="AH29" s="69"/>
      <c r="AI29" s="158"/>
      <c r="AJ29" s="157"/>
      <c r="AK29" s="69"/>
      <c r="AL29" s="158"/>
      <c r="AM29" s="157"/>
      <c r="AN29" s="69"/>
      <c r="AO29" s="158"/>
      <c r="AP29" s="157"/>
      <c r="AQ29" s="69"/>
      <c r="AR29" s="158"/>
      <c r="AS29" s="159">
        <f t="shared" ref="AS29:AU29" si="28">SUM(C29,F29,I29,L29,O29,R29,U29,X29,AA29,AD29,AG29,AJ29,AM29,AP29)</f>
        <v>0</v>
      </c>
      <c r="AT29" s="160">
        <f t="shared" si="28"/>
        <v>0</v>
      </c>
      <c r="AU29" s="161">
        <f t="shared" si="28"/>
        <v>0</v>
      </c>
      <c r="AV29" s="12"/>
      <c r="AW29" s="157"/>
      <c r="AX29" s="69"/>
      <c r="AY29" s="158"/>
      <c r="AZ29" s="157"/>
      <c r="BA29" s="69"/>
      <c r="BB29" s="158"/>
      <c r="BC29" s="157"/>
      <c r="BD29" s="69"/>
      <c r="BE29" s="158"/>
    </row>
    <row r="30" ht="15.75" customHeight="1">
      <c r="A30" s="49">
        <v>1441549.0</v>
      </c>
      <c r="B30" s="50" t="str">
        <f t="shared" si="2"/>
        <v>火</v>
      </c>
      <c r="C30" s="152"/>
      <c r="D30" s="52"/>
      <c r="E30" s="153"/>
      <c r="F30" s="152"/>
      <c r="G30" s="52"/>
      <c r="H30" s="153"/>
      <c r="I30" s="152"/>
      <c r="J30" s="52"/>
      <c r="K30" s="153"/>
      <c r="L30" s="152"/>
      <c r="M30" s="52"/>
      <c r="N30" s="153"/>
      <c r="O30" s="152"/>
      <c r="P30" s="52"/>
      <c r="Q30" s="153"/>
      <c r="R30" s="152"/>
      <c r="S30" s="52"/>
      <c r="T30" s="153"/>
      <c r="U30" s="152"/>
      <c r="V30" s="52"/>
      <c r="W30" s="153"/>
      <c r="X30" s="152"/>
      <c r="Y30" s="52"/>
      <c r="Z30" s="153"/>
      <c r="AA30" s="152"/>
      <c r="AB30" s="52"/>
      <c r="AC30" s="153"/>
      <c r="AD30" s="152"/>
      <c r="AE30" s="52"/>
      <c r="AF30" s="153"/>
      <c r="AG30" s="152"/>
      <c r="AH30" s="52"/>
      <c r="AI30" s="153"/>
      <c r="AJ30" s="152"/>
      <c r="AK30" s="52"/>
      <c r="AL30" s="153"/>
      <c r="AM30" s="152"/>
      <c r="AN30" s="52"/>
      <c r="AO30" s="153"/>
      <c r="AP30" s="152"/>
      <c r="AQ30" s="52"/>
      <c r="AR30" s="153"/>
      <c r="AS30" s="154">
        <f t="shared" ref="AS30:AU30" si="29">SUM(C30,F30,I30,L30,O30,R30,U30,X30,AA30,AD30,AG30,AJ30,AM30,AP30)</f>
        <v>0</v>
      </c>
      <c r="AT30" s="155">
        <f t="shared" si="29"/>
        <v>0</v>
      </c>
      <c r="AU30" s="156">
        <f t="shared" si="29"/>
        <v>0</v>
      </c>
      <c r="AV30" s="12"/>
      <c r="AW30" s="152"/>
      <c r="AX30" s="52"/>
      <c r="AY30" s="153"/>
      <c r="AZ30" s="152"/>
      <c r="BA30" s="52"/>
      <c r="BB30" s="153"/>
      <c r="BC30" s="152"/>
      <c r="BD30" s="52"/>
      <c r="BE30" s="153"/>
    </row>
    <row r="31" ht="15.75" customHeight="1">
      <c r="A31" s="67">
        <v>1441550.0</v>
      </c>
      <c r="B31" s="31" t="str">
        <f t="shared" si="2"/>
        <v>水</v>
      </c>
      <c r="C31" s="157"/>
      <c r="D31" s="69"/>
      <c r="E31" s="158"/>
      <c r="F31" s="157"/>
      <c r="G31" s="69"/>
      <c r="H31" s="158"/>
      <c r="I31" s="157"/>
      <c r="J31" s="69"/>
      <c r="K31" s="158"/>
      <c r="L31" s="157"/>
      <c r="M31" s="69"/>
      <c r="N31" s="158"/>
      <c r="O31" s="157"/>
      <c r="P31" s="69"/>
      <c r="Q31" s="158"/>
      <c r="R31" s="157"/>
      <c r="S31" s="69"/>
      <c r="T31" s="158"/>
      <c r="U31" s="157"/>
      <c r="V31" s="69"/>
      <c r="W31" s="158"/>
      <c r="X31" s="157"/>
      <c r="Y31" s="69"/>
      <c r="Z31" s="158"/>
      <c r="AA31" s="157"/>
      <c r="AB31" s="69"/>
      <c r="AC31" s="158"/>
      <c r="AD31" s="157"/>
      <c r="AE31" s="69"/>
      <c r="AF31" s="158"/>
      <c r="AG31" s="157"/>
      <c r="AH31" s="69"/>
      <c r="AI31" s="158"/>
      <c r="AJ31" s="157"/>
      <c r="AK31" s="69"/>
      <c r="AL31" s="158"/>
      <c r="AM31" s="157"/>
      <c r="AN31" s="69"/>
      <c r="AO31" s="158"/>
      <c r="AP31" s="157"/>
      <c r="AQ31" s="69"/>
      <c r="AR31" s="158"/>
      <c r="AS31" s="159">
        <f t="shared" ref="AS31:AU31" si="30">SUM(C31,F31,I31,L31,O31,R31,U31,X31,AA31,AD31,AG31,AJ31,AM31,AP31)</f>
        <v>0</v>
      </c>
      <c r="AT31" s="160">
        <f t="shared" si="30"/>
        <v>0</v>
      </c>
      <c r="AU31" s="161">
        <f t="shared" si="30"/>
        <v>0</v>
      </c>
      <c r="AV31" s="12"/>
      <c r="AW31" s="157"/>
      <c r="AX31" s="69"/>
      <c r="AY31" s="158"/>
      <c r="AZ31" s="157"/>
      <c r="BA31" s="69"/>
      <c r="BB31" s="158"/>
      <c r="BC31" s="157"/>
      <c r="BD31" s="69"/>
      <c r="BE31" s="158"/>
    </row>
    <row r="32" ht="15.75" customHeight="1">
      <c r="A32" s="49">
        <v>1441551.0</v>
      </c>
      <c r="B32" s="50" t="str">
        <f t="shared" si="2"/>
        <v>木</v>
      </c>
      <c r="C32" s="152"/>
      <c r="D32" s="52"/>
      <c r="E32" s="153"/>
      <c r="F32" s="152"/>
      <c r="G32" s="52"/>
      <c r="H32" s="153"/>
      <c r="I32" s="152"/>
      <c r="J32" s="52"/>
      <c r="K32" s="153"/>
      <c r="L32" s="152"/>
      <c r="M32" s="52"/>
      <c r="N32" s="153"/>
      <c r="O32" s="152"/>
      <c r="P32" s="52"/>
      <c r="Q32" s="153"/>
      <c r="R32" s="152"/>
      <c r="S32" s="52"/>
      <c r="T32" s="153"/>
      <c r="U32" s="152"/>
      <c r="V32" s="52"/>
      <c r="W32" s="153"/>
      <c r="X32" s="152"/>
      <c r="Y32" s="52"/>
      <c r="Z32" s="153"/>
      <c r="AA32" s="152"/>
      <c r="AB32" s="52"/>
      <c r="AC32" s="153"/>
      <c r="AD32" s="152"/>
      <c r="AE32" s="52"/>
      <c r="AF32" s="153"/>
      <c r="AG32" s="152"/>
      <c r="AH32" s="52"/>
      <c r="AI32" s="153"/>
      <c r="AJ32" s="152"/>
      <c r="AK32" s="52"/>
      <c r="AL32" s="153"/>
      <c r="AM32" s="152"/>
      <c r="AN32" s="52"/>
      <c r="AO32" s="153"/>
      <c r="AP32" s="152"/>
      <c r="AQ32" s="52"/>
      <c r="AR32" s="153"/>
      <c r="AS32" s="154">
        <f t="shared" ref="AS32:AU32" si="31">SUM(C32,F32,I32,L32,O32,R32,U32,X32,AA32,AD32,AG32,AJ32,AM32,AP32)</f>
        <v>0</v>
      </c>
      <c r="AT32" s="155">
        <f t="shared" si="31"/>
        <v>0</v>
      </c>
      <c r="AU32" s="156">
        <f t="shared" si="31"/>
        <v>0</v>
      </c>
      <c r="AV32" s="12"/>
      <c r="AW32" s="152"/>
      <c r="AX32" s="52"/>
      <c r="AY32" s="153"/>
      <c r="AZ32" s="152"/>
      <c r="BA32" s="52"/>
      <c r="BB32" s="153"/>
      <c r="BC32" s="152"/>
      <c r="BD32" s="52"/>
      <c r="BE32" s="153"/>
    </row>
    <row r="33" ht="15.75" customHeight="1">
      <c r="A33" s="67">
        <v>1441552.0</v>
      </c>
      <c r="B33" s="31" t="str">
        <f t="shared" si="2"/>
        <v>金</v>
      </c>
      <c r="C33" s="164"/>
      <c r="D33" s="88"/>
      <c r="E33" s="165"/>
      <c r="F33" s="164"/>
      <c r="G33" s="88"/>
      <c r="H33" s="165"/>
      <c r="I33" s="164"/>
      <c r="J33" s="88"/>
      <c r="K33" s="165"/>
      <c r="L33" s="164"/>
      <c r="M33" s="88"/>
      <c r="N33" s="165"/>
      <c r="O33" s="164"/>
      <c r="P33" s="88"/>
      <c r="Q33" s="165"/>
      <c r="R33" s="164"/>
      <c r="S33" s="88"/>
      <c r="T33" s="165"/>
      <c r="U33" s="164"/>
      <c r="V33" s="88"/>
      <c r="W33" s="165"/>
      <c r="X33" s="164"/>
      <c r="Y33" s="88"/>
      <c r="Z33" s="165"/>
      <c r="AA33" s="164"/>
      <c r="AB33" s="88"/>
      <c r="AC33" s="165"/>
      <c r="AD33" s="164"/>
      <c r="AE33" s="88"/>
      <c r="AF33" s="165"/>
      <c r="AG33" s="164"/>
      <c r="AH33" s="88"/>
      <c r="AI33" s="165"/>
      <c r="AJ33" s="164"/>
      <c r="AK33" s="88"/>
      <c r="AL33" s="165"/>
      <c r="AM33" s="164"/>
      <c r="AN33" s="88"/>
      <c r="AO33" s="165"/>
      <c r="AP33" s="164"/>
      <c r="AQ33" s="88"/>
      <c r="AR33" s="165"/>
      <c r="AS33" s="159">
        <f t="shared" ref="AS33:AU33" si="32">SUM(C33,F33,I33,L33,O33,R33,U33,X33,AA33,AD33,AG33,AJ33,AM33,AP33)</f>
        <v>0</v>
      </c>
      <c r="AT33" s="160">
        <f t="shared" si="32"/>
        <v>0</v>
      </c>
      <c r="AU33" s="161">
        <f t="shared" si="32"/>
        <v>0</v>
      </c>
      <c r="AV33" s="12"/>
      <c r="AW33" s="164"/>
      <c r="AX33" s="88"/>
      <c r="AY33" s="165"/>
      <c r="AZ33" s="164"/>
      <c r="BA33" s="88"/>
      <c r="BB33" s="165"/>
      <c r="BC33" s="164"/>
      <c r="BD33" s="88"/>
      <c r="BE33" s="165"/>
    </row>
    <row r="34" ht="22.5" customHeight="1">
      <c r="A34" s="101" t="s">
        <v>24</v>
      </c>
      <c r="B34" s="166"/>
      <c r="C34" s="167">
        <f t="shared" ref="C34:Q34" si="33">SUM(C3:C33)</f>
        <v>0</v>
      </c>
      <c r="D34" s="168">
        <f t="shared" si="33"/>
        <v>0</v>
      </c>
      <c r="E34" s="169">
        <f t="shared" si="33"/>
        <v>0</v>
      </c>
      <c r="F34" s="167">
        <f t="shared" si="33"/>
        <v>0</v>
      </c>
      <c r="G34" s="168">
        <f t="shared" si="33"/>
        <v>0</v>
      </c>
      <c r="H34" s="169">
        <f t="shared" si="33"/>
        <v>0</v>
      </c>
      <c r="I34" s="167">
        <f t="shared" si="33"/>
        <v>0</v>
      </c>
      <c r="J34" s="168">
        <f t="shared" si="33"/>
        <v>0</v>
      </c>
      <c r="K34" s="169">
        <f t="shared" si="33"/>
        <v>0</v>
      </c>
      <c r="L34" s="167">
        <f t="shared" si="33"/>
        <v>0</v>
      </c>
      <c r="M34" s="168">
        <f t="shared" si="33"/>
        <v>0</v>
      </c>
      <c r="N34" s="169">
        <f t="shared" si="33"/>
        <v>0</v>
      </c>
      <c r="O34" s="167">
        <f t="shared" si="33"/>
        <v>0</v>
      </c>
      <c r="P34" s="168">
        <f t="shared" si="33"/>
        <v>0</v>
      </c>
      <c r="Q34" s="169">
        <f t="shared" si="33"/>
        <v>0</v>
      </c>
      <c r="R34" s="167">
        <f t="shared" ref="R34:Z34" si="34">SUM(R3:R32)</f>
        <v>0</v>
      </c>
      <c r="S34" s="168">
        <f t="shared" si="34"/>
        <v>0</v>
      </c>
      <c r="T34" s="169">
        <f t="shared" si="34"/>
        <v>0</v>
      </c>
      <c r="U34" s="167">
        <f t="shared" si="34"/>
        <v>0</v>
      </c>
      <c r="V34" s="168">
        <f t="shared" si="34"/>
        <v>0</v>
      </c>
      <c r="W34" s="169">
        <f t="shared" si="34"/>
        <v>0</v>
      </c>
      <c r="X34" s="167">
        <f t="shared" si="34"/>
        <v>0</v>
      </c>
      <c r="Y34" s="168">
        <f t="shared" si="34"/>
        <v>0</v>
      </c>
      <c r="Z34" s="169">
        <f t="shared" si="34"/>
        <v>0</v>
      </c>
      <c r="AA34" s="167">
        <f t="shared" ref="AA34:AC34" si="35">SUM(AA3:AA33)</f>
        <v>0</v>
      </c>
      <c r="AB34" s="168">
        <f t="shared" si="35"/>
        <v>0</v>
      </c>
      <c r="AC34" s="169">
        <f t="shared" si="35"/>
        <v>0</v>
      </c>
      <c r="AD34" s="167">
        <f t="shared" ref="AD34:AU34" si="36">SUM(AD3:AD32)</f>
        <v>0</v>
      </c>
      <c r="AE34" s="168">
        <f t="shared" si="36"/>
        <v>0</v>
      </c>
      <c r="AF34" s="169">
        <f t="shared" si="36"/>
        <v>0</v>
      </c>
      <c r="AG34" s="167">
        <f t="shared" si="36"/>
        <v>0</v>
      </c>
      <c r="AH34" s="168">
        <f t="shared" si="36"/>
        <v>0</v>
      </c>
      <c r="AI34" s="169">
        <f t="shared" si="36"/>
        <v>0</v>
      </c>
      <c r="AJ34" s="167">
        <f t="shared" si="36"/>
        <v>0</v>
      </c>
      <c r="AK34" s="168">
        <f t="shared" si="36"/>
        <v>0</v>
      </c>
      <c r="AL34" s="169">
        <f t="shared" si="36"/>
        <v>0</v>
      </c>
      <c r="AM34" s="167">
        <f t="shared" si="36"/>
        <v>0</v>
      </c>
      <c r="AN34" s="168">
        <f t="shared" si="36"/>
        <v>0</v>
      </c>
      <c r="AO34" s="169">
        <f t="shared" si="36"/>
        <v>0</v>
      </c>
      <c r="AP34" s="167">
        <f t="shared" si="36"/>
        <v>0</v>
      </c>
      <c r="AQ34" s="168">
        <f t="shared" si="36"/>
        <v>0</v>
      </c>
      <c r="AR34" s="169">
        <f t="shared" si="36"/>
        <v>0</v>
      </c>
      <c r="AS34" s="170">
        <f t="shared" si="36"/>
        <v>0</v>
      </c>
      <c r="AT34" s="171">
        <f t="shared" si="36"/>
        <v>0</v>
      </c>
      <c r="AU34" s="172">
        <f t="shared" si="36"/>
        <v>0</v>
      </c>
      <c r="AV34" s="173">
        <v>0.0</v>
      </c>
      <c r="AW34" s="167">
        <f t="shared" ref="AW34:BE34" si="37">SUM(AW3:AW33)</f>
        <v>0</v>
      </c>
      <c r="AX34" s="168">
        <f t="shared" si="37"/>
        <v>0</v>
      </c>
      <c r="AY34" s="169">
        <f t="shared" si="37"/>
        <v>0</v>
      </c>
      <c r="AZ34" s="167">
        <f t="shared" si="37"/>
        <v>0</v>
      </c>
      <c r="BA34" s="168">
        <f t="shared" si="37"/>
        <v>0</v>
      </c>
      <c r="BB34" s="169">
        <f t="shared" si="37"/>
        <v>0</v>
      </c>
      <c r="BC34" s="167">
        <f t="shared" si="37"/>
        <v>0</v>
      </c>
      <c r="BD34" s="168">
        <f t="shared" si="37"/>
        <v>0</v>
      </c>
      <c r="BE34" s="169">
        <f t="shared" si="37"/>
        <v>0</v>
      </c>
    </row>
    <row r="35" ht="22.5" customHeight="1">
      <c r="A35" s="174" t="s">
        <v>46</v>
      </c>
      <c r="B35" s="166"/>
      <c r="C35" s="175">
        <f>(E34/1.1) * (E1 / 100)</f>
        <v>0</v>
      </c>
      <c r="D35" s="176"/>
      <c r="E35" s="177"/>
      <c r="F35" s="175">
        <f>(H34/1.1) * (H1 / 100)</f>
        <v>0</v>
      </c>
      <c r="G35" s="176"/>
      <c r="H35" s="177"/>
      <c r="I35" s="175">
        <f>(K34/1.1) * (K1 / 100)</f>
        <v>0</v>
      </c>
      <c r="J35" s="176"/>
      <c r="K35" s="177"/>
      <c r="L35" s="175">
        <f>(N34/1.1) * (N1 / 100)</f>
        <v>0</v>
      </c>
      <c r="M35" s="176"/>
      <c r="N35" s="177"/>
      <c r="O35" s="175">
        <f>(Q34/1.1) * (Q1 / 100)</f>
        <v>0</v>
      </c>
      <c r="P35" s="176"/>
      <c r="Q35" s="177"/>
      <c r="R35" s="175">
        <f>(T34/1.1) * (T1 / 100)</f>
        <v>0</v>
      </c>
      <c r="S35" s="176"/>
      <c r="T35" s="177"/>
      <c r="U35" s="175">
        <f>(W34/1.1) * (W1 / 100)</f>
        <v>0</v>
      </c>
      <c r="V35" s="176"/>
      <c r="W35" s="177"/>
      <c r="X35" s="175">
        <f>(Z34/1.1) * (Z1 / 100)</f>
        <v>0</v>
      </c>
      <c r="Y35" s="176"/>
      <c r="Z35" s="177"/>
      <c r="AA35" s="175">
        <f>(AC34/1.1) * (AC1 / 100)</f>
        <v>0</v>
      </c>
      <c r="AB35" s="176"/>
      <c r="AC35" s="177"/>
      <c r="AD35" s="175">
        <f>(AF34/1.1) * (AF1 / 100)</f>
        <v>0</v>
      </c>
      <c r="AE35" s="176"/>
      <c r="AF35" s="177"/>
      <c r="AG35" s="175">
        <f>(AI34/1.1) * (AI1 / 100)</f>
        <v>0</v>
      </c>
      <c r="AH35" s="176"/>
      <c r="AI35" s="177"/>
      <c r="AJ35" s="175">
        <f>(AL34/1.1) * (AL1 / 100)</f>
        <v>0</v>
      </c>
      <c r="AK35" s="176"/>
      <c r="AL35" s="177"/>
      <c r="AM35" s="175">
        <f>(AO34/1.1) * (AO1 / 100)</f>
        <v>0</v>
      </c>
      <c r="AN35" s="176"/>
      <c r="AO35" s="177"/>
      <c r="AP35" s="175">
        <f>(AR34/1.1) * (AR1 / 100)</f>
        <v>0</v>
      </c>
      <c r="AQ35" s="176"/>
      <c r="AR35" s="177"/>
      <c r="AS35" s="170">
        <f t="shared" ref="AS35:AU35" si="38">SUM(AS4:AS33)</f>
        <v>0</v>
      </c>
      <c r="AT35" s="171">
        <f t="shared" si="38"/>
        <v>0</v>
      </c>
      <c r="AU35" s="172">
        <f t="shared" si="38"/>
        <v>0</v>
      </c>
      <c r="AV35" s="173">
        <v>0.0</v>
      </c>
      <c r="AW35" s="175">
        <f>(AY34/1.1) * (AY1 / 100)</f>
        <v>0</v>
      </c>
      <c r="AX35" s="176"/>
      <c r="AY35" s="177"/>
      <c r="AZ35" s="175">
        <f>(BB34/1.1) * (BB1 / 100)</f>
        <v>0</v>
      </c>
      <c r="BA35" s="176"/>
      <c r="BB35" s="177"/>
      <c r="BC35" s="175">
        <f>(BE34/1.1) * (BE1 / 100)</f>
        <v>0</v>
      </c>
      <c r="BD35" s="176"/>
      <c r="BE35" s="177"/>
    </row>
    <row r="36" ht="15.75" customHeight="1">
      <c r="A36" s="11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33" t="s">
        <v>30</v>
      </c>
      <c r="BA36" s="178"/>
      <c r="BB36" s="135">
        <v>15.0</v>
      </c>
      <c r="BC36" s="133" t="s">
        <v>30</v>
      </c>
      <c r="BD36" s="178"/>
      <c r="BE36" s="135">
        <v>15.0</v>
      </c>
    </row>
    <row r="37" ht="15.75" customHeight="1">
      <c r="A37" s="119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79" t="s">
        <v>11</v>
      </c>
      <c r="BA37" s="180" t="s">
        <v>12</v>
      </c>
      <c r="BB37" s="181" t="s">
        <v>13</v>
      </c>
      <c r="BC37" s="179" t="s">
        <v>11</v>
      </c>
      <c r="BD37" s="180" t="s">
        <v>12</v>
      </c>
      <c r="BE37" s="181" t="s">
        <v>13</v>
      </c>
    </row>
    <row r="38" ht="15.75" customHeight="1">
      <c r="A38" s="119"/>
      <c r="B38" s="12"/>
      <c r="C38" s="182" t="s">
        <v>47</v>
      </c>
      <c r="D38" s="134"/>
      <c r="E38" s="183"/>
      <c r="F38" s="182" t="s">
        <v>48</v>
      </c>
      <c r="G38" s="134"/>
      <c r="H38" s="183"/>
      <c r="I38" s="182" t="s">
        <v>49</v>
      </c>
      <c r="J38" s="134"/>
      <c r="K38" s="183"/>
      <c r="L38" s="182" t="s">
        <v>50</v>
      </c>
      <c r="M38" s="134"/>
      <c r="N38" s="183"/>
      <c r="O38" s="182" t="s">
        <v>51</v>
      </c>
      <c r="P38" s="134"/>
      <c r="Q38" s="183"/>
      <c r="R38" s="182" t="s">
        <v>52</v>
      </c>
      <c r="S38" s="134"/>
      <c r="T38" s="183"/>
      <c r="U38" s="182" t="s">
        <v>53</v>
      </c>
      <c r="V38" s="134"/>
      <c r="W38" s="183"/>
      <c r="X38" s="182"/>
      <c r="Y38" s="134"/>
      <c r="Z38" s="183"/>
      <c r="AA38" s="182"/>
      <c r="AB38" s="134"/>
      <c r="AC38" s="183"/>
      <c r="AD38" s="182"/>
      <c r="AE38" s="134"/>
      <c r="AF38" s="183"/>
      <c r="AG38" s="182"/>
      <c r="AH38" s="134"/>
      <c r="AI38" s="183"/>
      <c r="AJ38" s="182"/>
      <c r="AK38" s="134"/>
      <c r="AL38" s="183"/>
      <c r="AM38" s="182"/>
      <c r="AN38" s="134"/>
      <c r="AO38" s="183"/>
      <c r="AP38" s="182"/>
      <c r="AQ38" s="134"/>
      <c r="AR38" s="183"/>
      <c r="AS38" s="184" t="s">
        <v>8</v>
      </c>
      <c r="AT38" s="134"/>
      <c r="AU38" s="139"/>
      <c r="AV38" s="12"/>
      <c r="AW38" s="12"/>
      <c r="AX38" s="12"/>
      <c r="AY38" s="12"/>
      <c r="AZ38" s="185"/>
      <c r="BA38" s="186"/>
      <c r="BB38" s="187"/>
      <c r="BC38" s="185"/>
      <c r="BD38" s="186"/>
      <c r="BE38" s="187"/>
    </row>
    <row r="39" ht="15.75" customHeight="1">
      <c r="A39" s="120"/>
      <c r="B39" s="12"/>
      <c r="C39" s="140" t="s">
        <v>11</v>
      </c>
      <c r="D39" s="141" t="s">
        <v>12</v>
      </c>
      <c r="E39" s="142" t="s">
        <v>13</v>
      </c>
      <c r="F39" s="140" t="s">
        <v>11</v>
      </c>
      <c r="G39" s="141" t="s">
        <v>12</v>
      </c>
      <c r="H39" s="142" t="s">
        <v>13</v>
      </c>
      <c r="I39" s="140" t="s">
        <v>11</v>
      </c>
      <c r="J39" s="141" t="s">
        <v>12</v>
      </c>
      <c r="K39" s="142" t="s">
        <v>13</v>
      </c>
      <c r="L39" s="140" t="s">
        <v>11</v>
      </c>
      <c r="M39" s="141" t="s">
        <v>12</v>
      </c>
      <c r="N39" s="142" t="s">
        <v>13</v>
      </c>
      <c r="O39" s="140" t="s">
        <v>11</v>
      </c>
      <c r="P39" s="141" t="s">
        <v>12</v>
      </c>
      <c r="Q39" s="142" t="s">
        <v>13</v>
      </c>
      <c r="R39" s="140" t="s">
        <v>11</v>
      </c>
      <c r="S39" s="141" t="s">
        <v>12</v>
      </c>
      <c r="T39" s="142" t="s">
        <v>13</v>
      </c>
      <c r="U39" s="140" t="s">
        <v>11</v>
      </c>
      <c r="V39" s="141" t="s">
        <v>12</v>
      </c>
      <c r="W39" s="142" t="s">
        <v>13</v>
      </c>
      <c r="X39" s="140" t="s">
        <v>11</v>
      </c>
      <c r="Y39" s="141" t="s">
        <v>12</v>
      </c>
      <c r="Z39" s="142" t="s">
        <v>13</v>
      </c>
      <c r="AA39" s="140" t="s">
        <v>11</v>
      </c>
      <c r="AB39" s="141" t="s">
        <v>12</v>
      </c>
      <c r="AC39" s="142" t="s">
        <v>13</v>
      </c>
      <c r="AD39" s="140" t="s">
        <v>11</v>
      </c>
      <c r="AE39" s="141" t="s">
        <v>12</v>
      </c>
      <c r="AF39" s="142" t="s">
        <v>13</v>
      </c>
      <c r="AG39" s="140" t="s">
        <v>11</v>
      </c>
      <c r="AH39" s="141" t="s">
        <v>12</v>
      </c>
      <c r="AI39" s="142" t="s">
        <v>13</v>
      </c>
      <c r="AJ39" s="140" t="s">
        <v>11</v>
      </c>
      <c r="AK39" s="141" t="s">
        <v>12</v>
      </c>
      <c r="AL39" s="142" t="s">
        <v>13</v>
      </c>
      <c r="AM39" s="140" t="s">
        <v>11</v>
      </c>
      <c r="AN39" s="141" t="s">
        <v>12</v>
      </c>
      <c r="AO39" s="142" t="s">
        <v>13</v>
      </c>
      <c r="AP39" s="140" t="s">
        <v>11</v>
      </c>
      <c r="AQ39" s="141" t="s">
        <v>12</v>
      </c>
      <c r="AR39" s="142" t="s">
        <v>13</v>
      </c>
      <c r="AS39" s="143" t="s">
        <v>11</v>
      </c>
      <c r="AT39" s="144" t="s">
        <v>12</v>
      </c>
      <c r="AU39" s="145" t="s">
        <v>13</v>
      </c>
      <c r="AV39" s="12"/>
      <c r="AW39" s="12"/>
      <c r="AX39" s="12"/>
      <c r="AY39" s="12"/>
      <c r="AZ39" s="188"/>
      <c r="BA39" s="189"/>
      <c r="BB39" s="190"/>
      <c r="BC39" s="188"/>
      <c r="BD39" s="189"/>
      <c r="BE39" s="190"/>
    </row>
    <row r="40" ht="15.75" customHeight="1">
      <c r="A40" s="120"/>
      <c r="B40" s="12"/>
      <c r="C40" s="146"/>
      <c r="D40" s="147"/>
      <c r="E40" s="148"/>
      <c r="F40" s="146"/>
      <c r="G40" s="147"/>
      <c r="H40" s="148"/>
      <c r="I40" s="146"/>
      <c r="J40" s="147"/>
      <c r="K40" s="148"/>
      <c r="L40" s="146"/>
      <c r="M40" s="147"/>
      <c r="N40" s="148"/>
      <c r="O40" s="146"/>
      <c r="P40" s="147"/>
      <c r="Q40" s="148"/>
      <c r="R40" s="146"/>
      <c r="S40" s="147"/>
      <c r="T40" s="148"/>
      <c r="U40" s="146"/>
      <c r="V40" s="147"/>
      <c r="W40" s="148"/>
      <c r="X40" s="146"/>
      <c r="Y40" s="147"/>
      <c r="Z40" s="148"/>
      <c r="AA40" s="146"/>
      <c r="AB40" s="147"/>
      <c r="AC40" s="148"/>
      <c r="AD40" s="146"/>
      <c r="AE40" s="147"/>
      <c r="AF40" s="148"/>
      <c r="AG40" s="146"/>
      <c r="AH40" s="147"/>
      <c r="AI40" s="148"/>
      <c r="AJ40" s="146"/>
      <c r="AK40" s="147"/>
      <c r="AL40" s="148"/>
      <c r="AM40" s="146"/>
      <c r="AN40" s="147"/>
      <c r="AO40" s="148"/>
      <c r="AP40" s="146"/>
      <c r="AQ40" s="147"/>
      <c r="AR40" s="148"/>
      <c r="AS40" s="191">
        <f t="shared" ref="AS40:AU40" si="39">SUM(C40,F40,I40,L40,O40,R40,U40,X40,AA40,AD40,AG40,AJ40,AM40,AP40)</f>
        <v>0</v>
      </c>
      <c r="AT40" s="192">
        <f t="shared" si="39"/>
        <v>0</v>
      </c>
      <c r="AU40" s="148">
        <f t="shared" si="39"/>
        <v>0</v>
      </c>
      <c r="AV40" s="12"/>
      <c r="AW40" s="12"/>
      <c r="AX40" s="12"/>
      <c r="AY40" s="12"/>
      <c r="AZ40" s="193"/>
      <c r="BA40" s="194"/>
      <c r="BB40" s="195"/>
      <c r="BC40" s="193"/>
      <c r="BD40" s="194"/>
      <c r="BE40" s="195"/>
    </row>
    <row r="41" ht="15.75" customHeight="1">
      <c r="A41" s="120"/>
      <c r="B41" s="12"/>
      <c r="C41" s="152"/>
      <c r="D41" s="52"/>
      <c r="E41" s="153"/>
      <c r="F41" s="152"/>
      <c r="G41" s="52"/>
      <c r="H41" s="153"/>
      <c r="I41" s="152"/>
      <c r="J41" s="52"/>
      <c r="K41" s="153"/>
      <c r="L41" s="152"/>
      <c r="M41" s="52"/>
      <c r="N41" s="153"/>
      <c r="O41" s="152"/>
      <c r="P41" s="52"/>
      <c r="Q41" s="153"/>
      <c r="R41" s="152"/>
      <c r="S41" s="52"/>
      <c r="T41" s="153"/>
      <c r="U41" s="152"/>
      <c r="V41" s="52"/>
      <c r="W41" s="153"/>
      <c r="X41" s="152"/>
      <c r="Y41" s="52"/>
      <c r="Z41" s="153"/>
      <c r="AA41" s="152"/>
      <c r="AB41" s="52"/>
      <c r="AC41" s="153"/>
      <c r="AD41" s="152"/>
      <c r="AE41" s="52"/>
      <c r="AF41" s="153"/>
      <c r="AG41" s="152"/>
      <c r="AH41" s="52"/>
      <c r="AI41" s="153"/>
      <c r="AJ41" s="152"/>
      <c r="AK41" s="52"/>
      <c r="AL41" s="153"/>
      <c r="AM41" s="152"/>
      <c r="AN41" s="52"/>
      <c r="AO41" s="153"/>
      <c r="AP41" s="152"/>
      <c r="AQ41" s="52"/>
      <c r="AR41" s="153"/>
      <c r="AS41" s="196">
        <f t="shared" ref="AS41:AU41" si="40">SUM(C41,F41,I41,L41,O41,R41,U41,X41,AA41,AD41,AG41,AJ41,AM41,AP41)</f>
        <v>0</v>
      </c>
      <c r="AT41" s="197">
        <f t="shared" si="40"/>
        <v>0</v>
      </c>
      <c r="AU41" s="198">
        <f t="shared" si="40"/>
        <v>0</v>
      </c>
      <c r="AV41" s="12"/>
      <c r="AW41" s="12"/>
      <c r="AX41" s="12"/>
      <c r="AY41" s="12"/>
      <c r="AZ41" s="188"/>
      <c r="BA41" s="189"/>
      <c r="BB41" s="190"/>
      <c r="BC41" s="188"/>
      <c r="BD41" s="189"/>
      <c r="BE41" s="190"/>
    </row>
    <row r="42" ht="15.75" customHeight="1">
      <c r="A42" s="120"/>
      <c r="B42" s="12"/>
      <c r="C42" s="157"/>
      <c r="D42" s="69"/>
      <c r="E42" s="158"/>
      <c r="F42" s="157"/>
      <c r="G42" s="69"/>
      <c r="H42" s="158"/>
      <c r="I42" s="157"/>
      <c r="J42" s="69"/>
      <c r="K42" s="158"/>
      <c r="L42" s="157"/>
      <c r="M42" s="69"/>
      <c r="N42" s="158"/>
      <c r="O42" s="157"/>
      <c r="P42" s="69"/>
      <c r="Q42" s="158"/>
      <c r="R42" s="157"/>
      <c r="S42" s="69"/>
      <c r="T42" s="158"/>
      <c r="U42" s="157"/>
      <c r="V42" s="69"/>
      <c r="W42" s="158"/>
      <c r="X42" s="157"/>
      <c r="Y42" s="69"/>
      <c r="Z42" s="158"/>
      <c r="AA42" s="157"/>
      <c r="AB42" s="69"/>
      <c r="AC42" s="158"/>
      <c r="AD42" s="157"/>
      <c r="AE42" s="69"/>
      <c r="AF42" s="158"/>
      <c r="AG42" s="157"/>
      <c r="AH42" s="69"/>
      <c r="AI42" s="158"/>
      <c r="AJ42" s="157"/>
      <c r="AK42" s="69"/>
      <c r="AL42" s="158"/>
      <c r="AM42" s="157"/>
      <c r="AN42" s="69"/>
      <c r="AO42" s="158"/>
      <c r="AP42" s="157"/>
      <c r="AQ42" s="69"/>
      <c r="AR42" s="158"/>
      <c r="AS42" s="191">
        <f t="shared" ref="AS42:AU42" si="41">SUM(C42,F42,I42,L42,O42,R42,U42,X42,AA42,AD42,AG42,AJ42,AM42,AP42)</f>
        <v>0</v>
      </c>
      <c r="AT42" s="192">
        <f t="shared" si="41"/>
        <v>0</v>
      </c>
      <c r="AU42" s="148">
        <f t="shared" si="41"/>
        <v>0</v>
      </c>
      <c r="AV42" s="12"/>
      <c r="AW42" s="12"/>
      <c r="AX42" s="12"/>
      <c r="AY42" s="12"/>
      <c r="AZ42" s="193"/>
      <c r="BA42" s="194"/>
      <c r="BB42" s="195"/>
      <c r="BC42" s="193"/>
      <c r="BD42" s="194"/>
      <c r="BE42" s="195"/>
    </row>
    <row r="43" ht="15.75" customHeight="1">
      <c r="A43" s="120"/>
      <c r="B43" s="12"/>
      <c r="C43" s="152"/>
      <c r="D43" s="52"/>
      <c r="E43" s="153"/>
      <c r="F43" s="152"/>
      <c r="G43" s="52"/>
      <c r="H43" s="153"/>
      <c r="I43" s="152"/>
      <c r="J43" s="52"/>
      <c r="K43" s="153"/>
      <c r="L43" s="152"/>
      <c r="M43" s="52"/>
      <c r="N43" s="153"/>
      <c r="O43" s="152"/>
      <c r="P43" s="52"/>
      <c r="Q43" s="153"/>
      <c r="R43" s="152"/>
      <c r="S43" s="52"/>
      <c r="T43" s="153"/>
      <c r="U43" s="152"/>
      <c r="V43" s="52"/>
      <c r="W43" s="153"/>
      <c r="X43" s="152"/>
      <c r="Y43" s="52"/>
      <c r="Z43" s="153"/>
      <c r="AA43" s="152"/>
      <c r="AB43" s="52"/>
      <c r="AC43" s="153"/>
      <c r="AD43" s="152"/>
      <c r="AE43" s="52"/>
      <c r="AF43" s="153"/>
      <c r="AG43" s="152"/>
      <c r="AH43" s="52"/>
      <c r="AI43" s="153"/>
      <c r="AJ43" s="152"/>
      <c r="AK43" s="52"/>
      <c r="AL43" s="153"/>
      <c r="AM43" s="152"/>
      <c r="AN43" s="52"/>
      <c r="AO43" s="153"/>
      <c r="AP43" s="152"/>
      <c r="AQ43" s="52"/>
      <c r="AR43" s="153"/>
      <c r="AS43" s="196">
        <f t="shared" ref="AS43:AU43" si="42">SUM(C43,F43,I43,L43,O43,R43,U43,X43,AA43,AD43,AG43,AJ43,AM43,AP43)</f>
        <v>0</v>
      </c>
      <c r="AT43" s="197">
        <f t="shared" si="42"/>
        <v>0</v>
      </c>
      <c r="AU43" s="198">
        <f t="shared" si="42"/>
        <v>0</v>
      </c>
      <c r="AV43" s="12"/>
      <c r="AW43" s="12"/>
      <c r="AX43" s="12"/>
      <c r="AY43" s="12"/>
      <c r="AZ43" s="188"/>
      <c r="BA43" s="189"/>
      <c r="BB43" s="190"/>
      <c r="BC43" s="188"/>
      <c r="BD43" s="189"/>
      <c r="BE43" s="190"/>
    </row>
    <row r="44" ht="15.75" customHeight="1">
      <c r="A44" s="120"/>
      <c r="B44" s="12"/>
      <c r="C44" s="157"/>
      <c r="D44" s="69"/>
      <c r="E44" s="158"/>
      <c r="F44" s="157"/>
      <c r="G44" s="69"/>
      <c r="H44" s="158"/>
      <c r="I44" s="157"/>
      <c r="J44" s="69"/>
      <c r="K44" s="158"/>
      <c r="L44" s="157"/>
      <c r="M44" s="69"/>
      <c r="N44" s="158"/>
      <c r="O44" s="157"/>
      <c r="P44" s="69"/>
      <c r="Q44" s="158"/>
      <c r="R44" s="157"/>
      <c r="S44" s="69"/>
      <c r="T44" s="158"/>
      <c r="U44" s="157"/>
      <c r="V44" s="69"/>
      <c r="W44" s="158"/>
      <c r="X44" s="157"/>
      <c r="Y44" s="69"/>
      <c r="Z44" s="158"/>
      <c r="AA44" s="157"/>
      <c r="AB44" s="69"/>
      <c r="AC44" s="158"/>
      <c r="AD44" s="157"/>
      <c r="AE44" s="69"/>
      <c r="AF44" s="158"/>
      <c r="AG44" s="157"/>
      <c r="AH44" s="69"/>
      <c r="AI44" s="158"/>
      <c r="AJ44" s="157"/>
      <c r="AK44" s="69"/>
      <c r="AL44" s="158"/>
      <c r="AM44" s="157"/>
      <c r="AN44" s="69"/>
      <c r="AO44" s="158"/>
      <c r="AP44" s="157"/>
      <c r="AQ44" s="69"/>
      <c r="AR44" s="158"/>
      <c r="AS44" s="191">
        <f t="shared" ref="AS44:AU44" si="43">SUM(C44,F44,I44,L44,O44,R44,U44,X44,AA44,AD44,AG44,AJ44,AM44,AP44)</f>
        <v>0</v>
      </c>
      <c r="AT44" s="192">
        <f t="shared" si="43"/>
        <v>0</v>
      </c>
      <c r="AU44" s="148">
        <f t="shared" si="43"/>
        <v>0</v>
      </c>
      <c r="AV44" s="12"/>
      <c r="AW44" s="12"/>
      <c r="AX44" s="12"/>
      <c r="AY44" s="12"/>
      <c r="AZ44" s="193"/>
      <c r="BA44" s="194"/>
      <c r="BB44" s="199"/>
      <c r="BC44" s="193"/>
      <c r="BD44" s="194"/>
      <c r="BE44" s="199"/>
    </row>
    <row r="45" ht="15.75" customHeight="1">
      <c r="A45" s="120"/>
      <c r="B45" s="12"/>
      <c r="C45" s="152"/>
      <c r="D45" s="52"/>
      <c r="E45" s="153"/>
      <c r="F45" s="152"/>
      <c r="G45" s="52"/>
      <c r="H45" s="153"/>
      <c r="I45" s="152"/>
      <c r="J45" s="52"/>
      <c r="K45" s="153"/>
      <c r="L45" s="152"/>
      <c r="M45" s="52"/>
      <c r="N45" s="153"/>
      <c r="O45" s="152"/>
      <c r="P45" s="52"/>
      <c r="Q45" s="153"/>
      <c r="R45" s="152"/>
      <c r="S45" s="52"/>
      <c r="T45" s="153"/>
      <c r="U45" s="152"/>
      <c r="V45" s="52"/>
      <c r="W45" s="153"/>
      <c r="X45" s="152"/>
      <c r="Y45" s="52"/>
      <c r="Z45" s="153"/>
      <c r="AA45" s="152"/>
      <c r="AB45" s="52"/>
      <c r="AC45" s="153"/>
      <c r="AD45" s="152"/>
      <c r="AE45" s="52"/>
      <c r="AF45" s="153"/>
      <c r="AG45" s="152"/>
      <c r="AH45" s="52"/>
      <c r="AI45" s="153"/>
      <c r="AJ45" s="152"/>
      <c r="AK45" s="52"/>
      <c r="AL45" s="153"/>
      <c r="AM45" s="152"/>
      <c r="AN45" s="52"/>
      <c r="AO45" s="153"/>
      <c r="AP45" s="152"/>
      <c r="AQ45" s="52"/>
      <c r="AR45" s="153"/>
      <c r="AS45" s="196">
        <f t="shared" ref="AS45:AU45" si="44">SUM(C45,F45,I45,L45,O45,R45,U45,X45,AA45,AD45,AG45,AJ45,AM45,AP45)</f>
        <v>0</v>
      </c>
      <c r="AT45" s="197">
        <f t="shared" si="44"/>
        <v>0</v>
      </c>
      <c r="AU45" s="198">
        <f t="shared" si="44"/>
        <v>0</v>
      </c>
      <c r="AV45" s="12"/>
      <c r="AW45" s="12"/>
      <c r="AX45" s="12"/>
      <c r="AY45" s="12"/>
      <c r="AZ45" s="188"/>
      <c r="BA45" s="189"/>
      <c r="BB45" s="190"/>
      <c r="BC45" s="188"/>
      <c r="BD45" s="189"/>
      <c r="BE45" s="190"/>
    </row>
    <row r="46" ht="15.75" customHeight="1">
      <c r="A46" s="120"/>
      <c r="B46" s="12"/>
      <c r="C46" s="157"/>
      <c r="D46" s="69"/>
      <c r="E46" s="158"/>
      <c r="F46" s="157"/>
      <c r="G46" s="69"/>
      <c r="H46" s="158"/>
      <c r="I46" s="157"/>
      <c r="J46" s="69"/>
      <c r="K46" s="158"/>
      <c r="L46" s="157"/>
      <c r="M46" s="69"/>
      <c r="N46" s="158"/>
      <c r="O46" s="157"/>
      <c r="P46" s="69"/>
      <c r="Q46" s="158"/>
      <c r="R46" s="157"/>
      <c r="S46" s="69"/>
      <c r="T46" s="158"/>
      <c r="U46" s="157"/>
      <c r="V46" s="69"/>
      <c r="W46" s="158"/>
      <c r="X46" s="157"/>
      <c r="Y46" s="69"/>
      <c r="Z46" s="158"/>
      <c r="AA46" s="157"/>
      <c r="AB46" s="69"/>
      <c r="AC46" s="158"/>
      <c r="AD46" s="157"/>
      <c r="AE46" s="69"/>
      <c r="AF46" s="158"/>
      <c r="AG46" s="157"/>
      <c r="AH46" s="69"/>
      <c r="AI46" s="158"/>
      <c r="AJ46" s="157"/>
      <c r="AK46" s="69"/>
      <c r="AL46" s="158"/>
      <c r="AM46" s="157"/>
      <c r="AN46" s="69"/>
      <c r="AO46" s="158"/>
      <c r="AP46" s="157"/>
      <c r="AQ46" s="69"/>
      <c r="AR46" s="158"/>
      <c r="AS46" s="191">
        <f t="shared" ref="AS46:AU46" si="45">SUM(C46,F46,I46,L46,O46,R46,U46,X46,AA46,AD46,AG46,AJ46,AM46,AP46)</f>
        <v>0</v>
      </c>
      <c r="AT46" s="192">
        <f t="shared" si="45"/>
        <v>0</v>
      </c>
      <c r="AU46" s="148">
        <f t="shared" si="45"/>
        <v>0</v>
      </c>
      <c r="AV46" s="12"/>
      <c r="AW46" s="12"/>
      <c r="AX46" s="12"/>
      <c r="AY46" s="12"/>
      <c r="AZ46" s="193"/>
      <c r="BA46" s="194"/>
      <c r="BB46" s="195"/>
      <c r="BC46" s="193"/>
      <c r="BD46" s="194"/>
      <c r="BE46" s="195"/>
    </row>
    <row r="47" ht="15.75" customHeight="1">
      <c r="A47" s="120"/>
      <c r="B47" s="12"/>
      <c r="C47" s="152"/>
      <c r="D47" s="52"/>
      <c r="E47" s="153"/>
      <c r="F47" s="152"/>
      <c r="G47" s="52"/>
      <c r="H47" s="153"/>
      <c r="I47" s="152"/>
      <c r="J47" s="52"/>
      <c r="K47" s="153"/>
      <c r="L47" s="152"/>
      <c r="M47" s="52"/>
      <c r="N47" s="153"/>
      <c r="O47" s="152"/>
      <c r="P47" s="52"/>
      <c r="Q47" s="153"/>
      <c r="R47" s="152"/>
      <c r="S47" s="52"/>
      <c r="T47" s="153"/>
      <c r="U47" s="152"/>
      <c r="V47" s="52"/>
      <c r="W47" s="153"/>
      <c r="X47" s="152"/>
      <c r="Y47" s="52"/>
      <c r="Z47" s="153"/>
      <c r="AA47" s="152"/>
      <c r="AB47" s="52"/>
      <c r="AC47" s="153"/>
      <c r="AD47" s="152"/>
      <c r="AE47" s="52"/>
      <c r="AF47" s="153"/>
      <c r="AG47" s="152"/>
      <c r="AH47" s="52"/>
      <c r="AI47" s="153"/>
      <c r="AJ47" s="152"/>
      <c r="AK47" s="52"/>
      <c r="AL47" s="153"/>
      <c r="AM47" s="152"/>
      <c r="AN47" s="52"/>
      <c r="AO47" s="153"/>
      <c r="AP47" s="152"/>
      <c r="AQ47" s="52"/>
      <c r="AR47" s="153"/>
      <c r="AS47" s="196">
        <f t="shared" ref="AS47:AU47" si="46">SUM(C47,F47,I47,L47,O47,R47,U47,X47,AA47,AD47,AG47,AJ47,AM47,AP47)</f>
        <v>0</v>
      </c>
      <c r="AT47" s="197">
        <f t="shared" si="46"/>
        <v>0</v>
      </c>
      <c r="AU47" s="198">
        <f t="shared" si="46"/>
        <v>0</v>
      </c>
      <c r="AV47" s="12"/>
      <c r="AW47" s="12"/>
      <c r="AX47" s="12"/>
      <c r="AY47" s="12"/>
      <c r="AZ47" s="188"/>
      <c r="BA47" s="189"/>
      <c r="BB47" s="190"/>
      <c r="BC47" s="188"/>
      <c r="BD47" s="189"/>
      <c r="BE47" s="190"/>
    </row>
    <row r="48" ht="15.75" customHeight="1">
      <c r="A48" s="120"/>
      <c r="B48" s="12"/>
      <c r="C48" s="157"/>
      <c r="D48" s="69"/>
      <c r="E48" s="158"/>
      <c r="F48" s="157"/>
      <c r="G48" s="69"/>
      <c r="H48" s="158"/>
      <c r="I48" s="157"/>
      <c r="J48" s="69"/>
      <c r="K48" s="158"/>
      <c r="L48" s="157"/>
      <c r="M48" s="69"/>
      <c r="N48" s="158"/>
      <c r="O48" s="157"/>
      <c r="P48" s="69"/>
      <c r="Q48" s="158"/>
      <c r="R48" s="157"/>
      <c r="S48" s="69"/>
      <c r="T48" s="158"/>
      <c r="U48" s="157"/>
      <c r="V48" s="69"/>
      <c r="W48" s="158"/>
      <c r="X48" s="157"/>
      <c r="Y48" s="69"/>
      <c r="Z48" s="158"/>
      <c r="AA48" s="157"/>
      <c r="AB48" s="69"/>
      <c r="AC48" s="158"/>
      <c r="AD48" s="157"/>
      <c r="AE48" s="69"/>
      <c r="AF48" s="158"/>
      <c r="AG48" s="157"/>
      <c r="AH48" s="69"/>
      <c r="AI48" s="158"/>
      <c r="AJ48" s="157"/>
      <c r="AK48" s="69"/>
      <c r="AL48" s="158"/>
      <c r="AM48" s="157"/>
      <c r="AN48" s="69"/>
      <c r="AO48" s="158"/>
      <c r="AP48" s="157"/>
      <c r="AQ48" s="69"/>
      <c r="AR48" s="158"/>
      <c r="AS48" s="191">
        <f t="shared" ref="AS48:AU48" si="47">SUM(C48,F48,I48,L48,O48,R48,U48,X48,AA48,AD48,AG48,AJ48,AM48,AP48)</f>
        <v>0</v>
      </c>
      <c r="AT48" s="192">
        <f t="shared" si="47"/>
        <v>0</v>
      </c>
      <c r="AU48" s="148">
        <f t="shared" si="47"/>
        <v>0</v>
      </c>
      <c r="AV48" s="12"/>
      <c r="AW48" s="12"/>
      <c r="AX48" s="12"/>
      <c r="AY48" s="12"/>
      <c r="AZ48" s="193"/>
      <c r="BA48" s="194"/>
      <c r="BB48" s="195"/>
      <c r="BC48" s="193"/>
      <c r="BD48" s="194"/>
      <c r="BE48" s="195"/>
    </row>
    <row r="49" ht="15.75" customHeight="1">
      <c r="A49" s="120"/>
      <c r="B49" s="12"/>
      <c r="C49" s="152"/>
      <c r="D49" s="52"/>
      <c r="E49" s="153"/>
      <c r="F49" s="152"/>
      <c r="G49" s="52"/>
      <c r="H49" s="153"/>
      <c r="I49" s="152"/>
      <c r="J49" s="52"/>
      <c r="K49" s="153"/>
      <c r="L49" s="152"/>
      <c r="M49" s="52"/>
      <c r="N49" s="153"/>
      <c r="O49" s="152"/>
      <c r="P49" s="52"/>
      <c r="Q49" s="153"/>
      <c r="R49" s="152"/>
      <c r="S49" s="52"/>
      <c r="T49" s="153"/>
      <c r="U49" s="152"/>
      <c r="V49" s="52"/>
      <c r="W49" s="153"/>
      <c r="X49" s="152"/>
      <c r="Y49" s="52"/>
      <c r="Z49" s="153"/>
      <c r="AA49" s="152"/>
      <c r="AB49" s="52"/>
      <c r="AC49" s="153"/>
      <c r="AD49" s="152"/>
      <c r="AE49" s="52"/>
      <c r="AF49" s="153"/>
      <c r="AG49" s="152"/>
      <c r="AH49" s="52"/>
      <c r="AI49" s="153"/>
      <c r="AJ49" s="152"/>
      <c r="AK49" s="52"/>
      <c r="AL49" s="153"/>
      <c r="AM49" s="152"/>
      <c r="AN49" s="52"/>
      <c r="AO49" s="153"/>
      <c r="AP49" s="152"/>
      <c r="AQ49" s="52"/>
      <c r="AR49" s="153"/>
      <c r="AS49" s="196">
        <f t="shared" ref="AS49:AU49" si="48">SUM(C49,F49,I49,L49,O49,R49,U49,X49,AA49,AD49,AG49,AJ49,AM49,AP49)</f>
        <v>0</v>
      </c>
      <c r="AT49" s="197">
        <f t="shared" si="48"/>
        <v>0</v>
      </c>
      <c r="AU49" s="198">
        <f t="shared" si="48"/>
        <v>0</v>
      </c>
      <c r="AV49" s="12"/>
      <c r="AW49" s="12"/>
      <c r="AX49" s="12"/>
      <c r="AY49" s="12"/>
      <c r="AZ49" s="188"/>
      <c r="BA49" s="189"/>
      <c r="BB49" s="190"/>
      <c r="BC49" s="188"/>
      <c r="BD49" s="189"/>
      <c r="BE49" s="190"/>
    </row>
    <row r="50" ht="15.75" customHeight="1">
      <c r="A50" s="120"/>
      <c r="B50" s="12"/>
      <c r="C50" s="157"/>
      <c r="D50" s="69"/>
      <c r="E50" s="158"/>
      <c r="F50" s="157"/>
      <c r="G50" s="69"/>
      <c r="H50" s="158"/>
      <c r="I50" s="157"/>
      <c r="J50" s="69"/>
      <c r="K50" s="158"/>
      <c r="L50" s="157"/>
      <c r="M50" s="69"/>
      <c r="N50" s="158"/>
      <c r="O50" s="157"/>
      <c r="P50" s="69"/>
      <c r="Q50" s="158"/>
      <c r="R50" s="157"/>
      <c r="S50" s="69"/>
      <c r="T50" s="158"/>
      <c r="U50" s="157"/>
      <c r="V50" s="69"/>
      <c r="W50" s="158"/>
      <c r="X50" s="157"/>
      <c r="Y50" s="69"/>
      <c r="Z50" s="158"/>
      <c r="AA50" s="157"/>
      <c r="AB50" s="69"/>
      <c r="AC50" s="158"/>
      <c r="AD50" s="157"/>
      <c r="AE50" s="69"/>
      <c r="AF50" s="158"/>
      <c r="AG50" s="157"/>
      <c r="AH50" s="69"/>
      <c r="AI50" s="158"/>
      <c r="AJ50" s="157"/>
      <c r="AK50" s="69"/>
      <c r="AL50" s="158"/>
      <c r="AM50" s="157"/>
      <c r="AN50" s="69"/>
      <c r="AO50" s="158"/>
      <c r="AP50" s="157"/>
      <c r="AQ50" s="69"/>
      <c r="AR50" s="158"/>
      <c r="AS50" s="191">
        <f t="shared" ref="AS50:AU50" si="49">SUM(C50,F50,I50,L50,O50,R50,U50,X50,AA50,AD50,AG50,AJ50,AM50,AP50)</f>
        <v>0</v>
      </c>
      <c r="AT50" s="192">
        <f t="shared" si="49"/>
        <v>0</v>
      </c>
      <c r="AU50" s="148">
        <f t="shared" si="49"/>
        <v>0</v>
      </c>
      <c r="AV50" s="12"/>
      <c r="AW50" s="12"/>
      <c r="AX50" s="12"/>
      <c r="AY50" s="12"/>
      <c r="AZ50" s="193"/>
      <c r="BA50" s="194"/>
      <c r="BB50" s="195"/>
      <c r="BC50" s="193"/>
      <c r="BD50" s="194"/>
      <c r="BE50" s="195"/>
    </row>
    <row r="51" ht="15.75" customHeight="1">
      <c r="A51" s="120"/>
      <c r="B51" s="12"/>
      <c r="C51" s="152"/>
      <c r="D51" s="52"/>
      <c r="E51" s="153"/>
      <c r="F51" s="152"/>
      <c r="G51" s="52"/>
      <c r="H51" s="153"/>
      <c r="I51" s="152"/>
      <c r="J51" s="52"/>
      <c r="K51" s="153"/>
      <c r="L51" s="152"/>
      <c r="M51" s="52"/>
      <c r="N51" s="153"/>
      <c r="O51" s="152"/>
      <c r="P51" s="52"/>
      <c r="Q51" s="153"/>
      <c r="R51" s="152"/>
      <c r="S51" s="52"/>
      <c r="T51" s="153"/>
      <c r="U51" s="152"/>
      <c r="V51" s="52"/>
      <c r="W51" s="153"/>
      <c r="X51" s="152"/>
      <c r="Y51" s="52"/>
      <c r="Z51" s="153"/>
      <c r="AA51" s="152"/>
      <c r="AB51" s="52"/>
      <c r="AC51" s="153"/>
      <c r="AD51" s="152"/>
      <c r="AE51" s="52"/>
      <c r="AF51" s="153"/>
      <c r="AG51" s="152"/>
      <c r="AH51" s="52"/>
      <c r="AI51" s="153"/>
      <c r="AJ51" s="152"/>
      <c r="AK51" s="52"/>
      <c r="AL51" s="153"/>
      <c r="AM51" s="152"/>
      <c r="AN51" s="52"/>
      <c r="AO51" s="153"/>
      <c r="AP51" s="152"/>
      <c r="AQ51" s="52"/>
      <c r="AR51" s="153"/>
      <c r="AS51" s="196">
        <f t="shared" ref="AS51:AU51" si="50">SUM(C51,F51,I51,L51,O51,R51,U51,X51,AA51,AD51,AG51,AJ51,AM51,AP51)</f>
        <v>0</v>
      </c>
      <c r="AT51" s="197">
        <f t="shared" si="50"/>
        <v>0</v>
      </c>
      <c r="AU51" s="198">
        <f t="shared" si="50"/>
        <v>0</v>
      </c>
      <c r="AV51" s="12"/>
      <c r="AW51" s="12"/>
      <c r="AX51" s="12"/>
      <c r="AY51" s="12"/>
      <c r="AZ51" s="188"/>
      <c r="BA51" s="189"/>
      <c r="BB51" s="190"/>
      <c r="BC51" s="188"/>
      <c r="BD51" s="189"/>
      <c r="BE51" s="190"/>
    </row>
    <row r="52" ht="15.75" customHeight="1">
      <c r="A52" s="120"/>
      <c r="B52" s="12"/>
      <c r="C52" s="157"/>
      <c r="D52" s="69"/>
      <c r="E52" s="158"/>
      <c r="F52" s="157"/>
      <c r="G52" s="69"/>
      <c r="H52" s="158"/>
      <c r="I52" s="157"/>
      <c r="J52" s="69"/>
      <c r="K52" s="158"/>
      <c r="L52" s="157"/>
      <c r="M52" s="69"/>
      <c r="N52" s="158"/>
      <c r="O52" s="157"/>
      <c r="P52" s="69"/>
      <c r="Q52" s="158"/>
      <c r="R52" s="157"/>
      <c r="S52" s="69"/>
      <c r="T52" s="158"/>
      <c r="U52" s="157"/>
      <c r="V52" s="69"/>
      <c r="W52" s="158"/>
      <c r="X52" s="157"/>
      <c r="Y52" s="69"/>
      <c r="Z52" s="158"/>
      <c r="AA52" s="157"/>
      <c r="AB52" s="69"/>
      <c r="AC52" s="158"/>
      <c r="AD52" s="157"/>
      <c r="AE52" s="69"/>
      <c r="AF52" s="158"/>
      <c r="AG52" s="157"/>
      <c r="AH52" s="69"/>
      <c r="AI52" s="158"/>
      <c r="AJ52" s="157"/>
      <c r="AK52" s="69"/>
      <c r="AL52" s="158"/>
      <c r="AM52" s="157"/>
      <c r="AN52" s="69"/>
      <c r="AO52" s="158"/>
      <c r="AP52" s="157"/>
      <c r="AQ52" s="69"/>
      <c r="AR52" s="158"/>
      <c r="AS52" s="191">
        <f t="shared" ref="AS52:AU52" si="51">SUM(C52,F52,I52,L52,O52,R52,U52,X52,AA52,AD52,AG52,AJ52,AM52,AP52)</f>
        <v>0</v>
      </c>
      <c r="AT52" s="192">
        <f t="shared" si="51"/>
        <v>0</v>
      </c>
      <c r="AU52" s="148">
        <f t="shared" si="51"/>
        <v>0</v>
      </c>
      <c r="AV52" s="12"/>
      <c r="AW52" s="12"/>
      <c r="AX52" s="12"/>
      <c r="AY52" s="12"/>
      <c r="AZ52" s="193"/>
      <c r="BA52" s="194"/>
      <c r="BB52" s="195"/>
      <c r="BC52" s="193"/>
      <c r="BD52" s="194"/>
      <c r="BE52" s="195"/>
    </row>
    <row r="53" ht="15.75" customHeight="1">
      <c r="A53" s="120"/>
      <c r="B53" s="12"/>
      <c r="C53" s="152"/>
      <c r="D53" s="52"/>
      <c r="E53" s="153"/>
      <c r="F53" s="152"/>
      <c r="G53" s="52"/>
      <c r="H53" s="153"/>
      <c r="I53" s="152"/>
      <c r="J53" s="52"/>
      <c r="K53" s="153"/>
      <c r="L53" s="152"/>
      <c r="M53" s="52"/>
      <c r="N53" s="153"/>
      <c r="O53" s="152"/>
      <c r="P53" s="52"/>
      <c r="Q53" s="153"/>
      <c r="R53" s="152"/>
      <c r="S53" s="52"/>
      <c r="T53" s="153"/>
      <c r="U53" s="152"/>
      <c r="V53" s="52"/>
      <c r="W53" s="153"/>
      <c r="X53" s="152"/>
      <c r="Y53" s="52"/>
      <c r="Z53" s="153"/>
      <c r="AA53" s="152"/>
      <c r="AB53" s="52"/>
      <c r="AC53" s="153"/>
      <c r="AD53" s="152"/>
      <c r="AE53" s="52"/>
      <c r="AF53" s="153"/>
      <c r="AG53" s="152"/>
      <c r="AH53" s="52"/>
      <c r="AI53" s="153"/>
      <c r="AJ53" s="152"/>
      <c r="AK53" s="52"/>
      <c r="AL53" s="153"/>
      <c r="AM53" s="152"/>
      <c r="AN53" s="52"/>
      <c r="AO53" s="153"/>
      <c r="AP53" s="152"/>
      <c r="AQ53" s="52"/>
      <c r="AR53" s="153"/>
      <c r="AS53" s="196">
        <f t="shared" ref="AS53:AU53" si="52">SUM(C53,F53,I53,L53,O53,R53,U53,X53,AA53,AD53,AG53,AJ53,AM53,AP53)</f>
        <v>0</v>
      </c>
      <c r="AT53" s="197">
        <f t="shared" si="52"/>
        <v>0</v>
      </c>
      <c r="AU53" s="198">
        <f t="shared" si="52"/>
        <v>0</v>
      </c>
      <c r="AV53" s="12"/>
      <c r="AW53" s="12"/>
      <c r="AX53" s="12"/>
      <c r="AY53" s="12"/>
      <c r="AZ53" s="188"/>
      <c r="BA53" s="189"/>
      <c r="BB53" s="190"/>
      <c r="BC53" s="188"/>
      <c r="BD53" s="189"/>
      <c r="BE53" s="190"/>
    </row>
    <row r="54" ht="15.75" customHeight="1">
      <c r="A54" s="120"/>
      <c r="B54" s="12"/>
      <c r="C54" s="157"/>
      <c r="D54" s="69"/>
      <c r="E54" s="158"/>
      <c r="F54" s="157"/>
      <c r="G54" s="69"/>
      <c r="H54" s="158"/>
      <c r="I54" s="157"/>
      <c r="J54" s="69"/>
      <c r="K54" s="158"/>
      <c r="L54" s="157"/>
      <c r="M54" s="69"/>
      <c r="N54" s="158"/>
      <c r="O54" s="157"/>
      <c r="P54" s="69"/>
      <c r="Q54" s="158"/>
      <c r="R54" s="157"/>
      <c r="S54" s="69"/>
      <c r="T54" s="158"/>
      <c r="U54" s="157"/>
      <c r="V54" s="69"/>
      <c r="W54" s="158"/>
      <c r="X54" s="157"/>
      <c r="Y54" s="69"/>
      <c r="Z54" s="158"/>
      <c r="AA54" s="157"/>
      <c r="AB54" s="69"/>
      <c r="AC54" s="158"/>
      <c r="AD54" s="157"/>
      <c r="AE54" s="69"/>
      <c r="AF54" s="158"/>
      <c r="AG54" s="157"/>
      <c r="AH54" s="69"/>
      <c r="AI54" s="158"/>
      <c r="AJ54" s="157"/>
      <c r="AK54" s="69"/>
      <c r="AL54" s="158"/>
      <c r="AM54" s="157"/>
      <c r="AN54" s="69"/>
      <c r="AO54" s="158"/>
      <c r="AP54" s="157"/>
      <c r="AQ54" s="69"/>
      <c r="AR54" s="158"/>
      <c r="AS54" s="191">
        <f t="shared" ref="AS54:AU54" si="53">SUM(C54,F54,I54,L54,O54,R54,U54,X54,AA54,AD54,AG54,AJ54,AM54,AP54)</f>
        <v>0</v>
      </c>
      <c r="AT54" s="192">
        <f t="shared" si="53"/>
        <v>0</v>
      </c>
      <c r="AU54" s="148">
        <f t="shared" si="53"/>
        <v>0</v>
      </c>
      <c r="AV54" s="12"/>
      <c r="AW54" s="12"/>
      <c r="AX54" s="12"/>
      <c r="AY54" s="12"/>
      <c r="AZ54" s="193"/>
      <c r="BA54" s="194"/>
      <c r="BB54" s="195"/>
      <c r="BC54" s="193"/>
      <c r="BD54" s="194"/>
      <c r="BE54" s="195"/>
    </row>
    <row r="55" ht="15.75" customHeight="1">
      <c r="A55" s="120"/>
      <c r="B55" s="12"/>
      <c r="C55" s="152"/>
      <c r="D55" s="52"/>
      <c r="E55" s="153"/>
      <c r="F55" s="152"/>
      <c r="G55" s="52"/>
      <c r="H55" s="153"/>
      <c r="I55" s="152"/>
      <c r="J55" s="52"/>
      <c r="K55" s="153"/>
      <c r="L55" s="152"/>
      <c r="M55" s="52"/>
      <c r="N55" s="153"/>
      <c r="O55" s="152"/>
      <c r="P55" s="52"/>
      <c r="Q55" s="153"/>
      <c r="R55" s="152"/>
      <c r="S55" s="52"/>
      <c r="T55" s="153"/>
      <c r="U55" s="152"/>
      <c r="V55" s="52"/>
      <c r="W55" s="153"/>
      <c r="X55" s="152"/>
      <c r="Y55" s="52"/>
      <c r="Z55" s="153"/>
      <c r="AA55" s="152"/>
      <c r="AB55" s="52"/>
      <c r="AC55" s="153"/>
      <c r="AD55" s="152"/>
      <c r="AE55" s="52"/>
      <c r="AF55" s="153"/>
      <c r="AG55" s="152"/>
      <c r="AH55" s="52"/>
      <c r="AI55" s="153"/>
      <c r="AJ55" s="152"/>
      <c r="AK55" s="52"/>
      <c r="AL55" s="153"/>
      <c r="AM55" s="152"/>
      <c r="AN55" s="52"/>
      <c r="AO55" s="153"/>
      <c r="AP55" s="152"/>
      <c r="AQ55" s="52"/>
      <c r="AR55" s="153"/>
      <c r="AS55" s="196">
        <f t="shared" ref="AS55:AU55" si="54">SUM(C55,F55,I55,L55,O55,R55,U55,X55,AA55,AD55,AG55,AJ55,AM55,AP55)</f>
        <v>0</v>
      </c>
      <c r="AT55" s="197">
        <f t="shared" si="54"/>
        <v>0</v>
      </c>
      <c r="AU55" s="198">
        <f t="shared" si="54"/>
        <v>0</v>
      </c>
      <c r="AV55" s="12"/>
      <c r="AW55" s="12"/>
      <c r="AX55" s="12"/>
      <c r="AY55" s="12"/>
      <c r="AZ55" s="188"/>
      <c r="BA55" s="189"/>
      <c r="BB55" s="200"/>
      <c r="BC55" s="188"/>
      <c r="BD55" s="189"/>
      <c r="BE55" s="200"/>
    </row>
    <row r="56" ht="15.75" customHeight="1">
      <c r="A56" s="120"/>
      <c r="B56" s="12"/>
      <c r="C56" s="157"/>
      <c r="D56" s="69"/>
      <c r="E56" s="158"/>
      <c r="F56" s="157"/>
      <c r="G56" s="69"/>
      <c r="H56" s="158"/>
      <c r="I56" s="157"/>
      <c r="J56" s="69"/>
      <c r="K56" s="158"/>
      <c r="L56" s="157"/>
      <c r="M56" s="69"/>
      <c r="N56" s="158"/>
      <c r="O56" s="157"/>
      <c r="P56" s="69"/>
      <c r="Q56" s="158"/>
      <c r="R56" s="157"/>
      <c r="S56" s="69"/>
      <c r="T56" s="158"/>
      <c r="U56" s="157"/>
      <c r="V56" s="69"/>
      <c r="W56" s="158"/>
      <c r="X56" s="157"/>
      <c r="Y56" s="69"/>
      <c r="Z56" s="158"/>
      <c r="AA56" s="157"/>
      <c r="AB56" s="69"/>
      <c r="AC56" s="158"/>
      <c r="AD56" s="157"/>
      <c r="AE56" s="69"/>
      <c r="AF56" s="158"/>
      <c r="AG56" s="157"/>
      <c r="AH56" s="69"/>
      <c r="AI56" s="158"/>
      <c r="AJ56" s="157"/>
      <c r="AK56" s="69"/>
      <c r="AL56" s="158"/>
      <c r="AM56" s="157"/>
      <c r="AN56" s="69"/>
      <c r="AO56" s="158"/>
      <c r="AP56" s="157"/>
      <c r="AQ56" s="69"/>
      <c r="AR56" s="158"/>
      <c r="AS56" s="191">
        <f t="shared" ref="AS56:AU56" si="55">SUM(C56,F56,I56,L56,O56,R56,U56,X56,AA56,AD56,AG56,AJ56,AM56,AP56)</f>
        <v>0</v>
      </c>
      <c r="AT56" s="192">
        <f t="shared" si="55"/>
        <v>0</v>
      </c>
      <c r="AU56" s="148">
        <f t="shared" si="55"/>
        <v>0</v>
      </c>
      <c r="AV56" s="12"/>
      <c r="AW56" s="12"/>
      <c r="AX56" s="12"/>
      <c r="AY56" s="12"/>
      <c r="AZ56" s="193"/>
      <c r="BA56" s="194"/>
      <c r="BB56" s="195"/>
      <c r="BC56" s="193"/>
      <c r="BD56" s="194"/>
      <c r="BE56" s="195"/>
    </row>
    <row r="57" ht="15.75" customHeight="1">
      <c r="A57" s="120"/>
      <c r="B57" s="12"/>
      <c r="C57" s="152"/>
      <c r="D57" s="52"/>
      <c r="E57" s="201"/>
      <c r="F57" s="152"/>
      <c r="G57" s="52"/>
      <c r="H57" s="201"/>
      <c r="I57" s="152"/>
      <c r="J57" s="52"/>
      <c r="K57" s="201"/>
      <c r="L57" s="152"/>
      <c r="M57" s="52"/>
      <c r="N57" s="201"/>
      <c r="O57" s="152"/>
      <c r="P57" s="52"/>
      <c r="Q57" s="201"/>
      <c r="R57" s="152"/>
      <c r="S57" s="52"/>
      <c r="T57" s="201"/>
      <c r="U57" s="152"/>
      <c r="V57" s="52"/>
      <c r="W57" s="201"/>
      <c r="X57" s="152"/>
      <c r="Y57" s="52"/>
      <c r="Z57" s="201"/>
      <c r="AA57" s="152"/>
      <c r="AB57" s="52"/>
      <c r="AC57" s="201"/>
      <c r="AD57" s="152"/>
      <c r="AE57" s="52"/>
      <c r="AF57" s="201"/>
      <c r="AG57" s="152"/>
      <c r="AH57" s="52"/>
      <c r="AI57" s="201"/>
      <c r="AJ57" s="152"/>
      <c r="AK57" s="52"/>
      <c r="AL57" s="201"/>
      <c r="AM57" s="152"/>
      <c r="AN57" s="52"/>
      <c r="AO57" s="201"/>
      <c r="AP57" s="152"/>
      <c r="AQ57" s="52"/>
      <c r="AR57" s="201"/>
      <c r="AS57" s="196">
        <f t="shared" ref="AS57:AU57" si="56">SUM(C57,F57,I57,L57,O57,R57,U57,X57,AA57,AD57,AG57,AJ57,AM57,AP57)</f>
        <v>0</v>
      </c>
      <c r="AT57" s="197">
        <f t="shared" si="56"/>
        <v>0</v>
      </c>
      <c r="AU57" s="198">
        <f t="shared" si="56"/>
        <v>0</v>
      </c>
      <c r="AV57" s="12"/>
      <c r="AW57" s="12"/>
      <c r="AX57" s="12"/>
      <c r="AY57" s="12"/>
      <c r="AZ57" s="188"/>
      <c r="BA57" s="189"/>
      <c r="BB57" s="190"/>
      <c r="BC57" s="188"/>
      <c r="BD57" s="189"/>
      <c r="BE57" s="190"/>
    </row>
    <row r="58" ht="15.75" customHeight="1">
      <c r="A58" s="120"/>
      <c r="B58" s="12"/>
      <c r="C58" s="157"/>
      <c r="D58" s="69"/>
      <c r="E58" s="158"/>
      <c r="F58" s="157"/>
      <c r="G58" s="69"/>
      <c r="H58" s="158"/>
      <c r="I58" s="157"/>
      <c r="J58" s="69"/>
      <c r="K58" s="158"/>
      <c r="L58" s="157"/>
      <c r="M58" s="69"/>
      <c r="N58" s="158"/>
      <c r="O58" s="157"/>
      <c r="P58" s="69"/>
      <c r="Q58" s="158"/>
      <c r="R58" s="157"/>
      <c r="S58" s="69"/>
      <c r="T58" s="158"/>
      <c r="U58" s="157"/>
      <c r="V58" s="69"/>
      <c r="W58" s="158"/>
      <c r="X58" s="157"/>
      <c r="Y58" s="69"/>
      <c r="Z58" s="158"/>
      <c r="AA58" s="157"/>
      <c r="AB58" s="69"/>
      <c r="AC58" s="158"/>
      <c r="AD58" s="157"/>
      <c r="AE58" s="69"/>
      <c r="AF58" s="158"/>
      <c r="AG58" s="157"/>
      <c r="AH58" s="69"/>
      <c r="AI58" s="158"/>
      <c r="AJ58" s="157"/>
      <c r="AK58" s="69"/>
      <c r="AL58" s="158"/>
      <c r="AM58" s="157"/>
      <c r="AN58" s="69"/>
      <c r="AO58" s="158"/>
      <c r="AP58" s="157"/>
      <c r="AQ58" s="69"/>
      <c r="AR58" s="158"/>
      <c r="AS58" s="191">
        <f t="shared" ref="AS58:AU58" si="57">SUM(C58,F58,I58,L58,O58,R58,U58,X58,AA58,AD58,AG58,AJ58,AM58,AP58)</f>
        <v>0</v>
      </c>
      <c r="AT58" s="192">
        <f t="shared" si="57"/>
        <v>0</v>
      </c>
      <c r="AU58" s="148">
        <f t="shared" si="57"/>
        <v>0</v>
      </c>
      <c r="AV58" s="12"/>
      <c r="AW58" s="12"/>
      <c r="AX58" s="12"/>
      <c r="AY58" s="12"/>
      <c r="AZ58" s="193"/>
      <c r="BA58" s="194"/>
      <c r="BB58" s="195"/>
      <c r="BC58" s="193"/>
      <c r="BD58" s="194"/>
      <c r="BE58" s="195"/>
    </row>
    <row r="59" ht="15.75" customHeight="1">
      <c r="A59" s="120"/>
      <c r="B59" s="12"/>
      <c r="C59" s="152"/>
      <c r="D59" s="52"/>
      <c r="E59" s="153"/>
      <c r="F59" s="152"/>
      <c r="G59" s="52"/>
      <c r="H59" s="153"/>
      <c r="I59" s="152"/>
      <c r="J59" s="52"/>
      <c r="K59" s="153"/>
      <c r="L59" s="152"/>
      <c r="M59" s="52"/>
      <c r="N59" s="153"/>
      <c r="O59" s="152"/>
      <c r="P59" s="52"/>
      <c r="Q59" s="153"/>
      <c r="R59" s="152"/>
      <c r="S59" s="52"/>
      <c r="T59" s="153"/>
      <c r="U59" s="152"/>
      <c r="V59" s="52"/>
      <c r="W59" s="153"/>
      <c r="X59" s="152"/>
      <c r="Y59" s="52"/>
      <c r="Z59" s="153"/>
      <c r="AA59" s="152"/>
      <c r="AB59" s="52"/>
      <c r="AC59" s="153"/>
      <c r="AD59" s="152"/>
      <c r="AE59" s="52"/>
      <c r="AF59" s="153"/>
      <c r="AG59" s="152"/>
      <c r="AH59" s="52"/>
      <c r="AI59" s="153"/>
      <c r="AJ59" s="152"/>
      <c r="AK59" s="52"/>
      <c r="AL59" s="153"/>
      <c r="AM59" s="152"/>
      <c r="AN59" s="52"/>
      <c r="AO59" s="153"/>
      <c r="AP59" s="152"/>
      <c r="AQ59" s="52"/>
      <c r="AR59" s="153"/>
      <c r="AS59" s="196">
        <f t="shared" ref="AS59:AU59" si="58">SUM(C59,F59,I59,L59,O59,R59,U59,X59,AA59,AD59,AG59,AJ59,AM59,AP59)</f>
        <v>0</v>
      </c>
      <c r="AT59" s="197">
        <f t="shared" si="58"/>
        <v>0</v>
      </c>
      <c r="AU59" s="198">
        <f t="shared" si="58"/>
        <v>0</v>
      </c>
      <c r="AV59" s="12"/>
      <c r="AW59" s="12"/>
      <c r="AX59" s="12"/>
      <c r="AY59" s="12"/>
      <c r="AZ59" s="188"/>
      <c r="BA59" s="189"/>
      <c r="BB59" s="190"/>
      <c r="BC59" s="188"/>
      <c r="BD59" s="189"/>
      <c r="BE59" s="190"/>
    </row>
    <row r="60" ht="15.75" customHeight="1">
      <c r="A60" s="120"/>
      <c r="B60" s="12"/>
      <c r="C60" s="157"/>
      <c r="D60" s="69"/>
      <c r="E60" s="158"/>
      <c r="F60" s="157"/>
      <c r="G60" s="69"/>
      <c r="H60" s="158"/>
      <c r="I60" s="157"/>
      <c r="J60" s="69"/>
      <c r="K60" s="158"/>
      <c r="L60" s="157"/>
      <c r="M60" s="69"/>
      <c r="N60" s="158"/>
      <c r="O60" s="157"/>
      <c r="P60" s="69"/>
      <c r="Q60" s="158"/>
      <c r="R60" s="157"/>
      <c r="S60" s="69"/>
      <c r="T60" s="158"/>
      <c r="U60" s="157"/>
      <c r="V60" s="69"/>
      <c r="W60" s="158"/>
      <c r="X60" s="157"/>
      <c r="Y60" s="69"/>
      <c r="Z60" s="158"/>
      <c r="AA60" s="157"/>
      <c r="AB60" s="69"/>
      <c r="AC60" s="158"/>
      <c r="AD60" s="157"/>
      <c r="AE60" s="69"/>
      <c r="AF60" s="158"/>
      <c r="AG60" s="157"/>
      <c r="AH60" s="69"/>
      <c r="AI60" s="158"/>
      <c r="AJ60" s="157"/>
      <c r="AK60" s="69"/>
      <c r="AL60" s="158"/>
      <c r="AM60" s="157"/>
      <c r="AN60" s="69"/>
      <c r="AO60" s="158"/>
      <c r="AP60" s="157"/>
      <c r="AQ60" s="69"/>
      <c r="AR60" s="158"/>
      <c r="AS60" s="191">
        <f t="shared" ref="AS60:AU60" si="59">SUM(C60,F60,I60,L60,O60,R60,U60,X60,AA60,AD60,AG60,AJ60,AM60,AP60)</f>
        <v>0</v>
      </c>
      <c r="AT60" s="192">
        <f t="shared" si="59"/>
        <v>0</v>
      </c>
      <c r="AU60" s="148">
        <f t="shared" si="59"/>
        <v>0</v>
      </c>
      <c r="AV60" s="12"/>
      <c r="AW60" s="12"/>
      <c r="AX60" s="12"/>
      <c r="AY60" s="12"/>
      <c r="AZ60" s="193"/>
      <c r="BA60" s="194"/>
      <c r="BB60" s="195"/>
      <c r="BC60" s="193"/>
      <c r="BD60" s="194"/>
      <c r="BE60" s="195"/>
    </row>
    <row r="61" ht="15.75" customHeight="1">
      <c r="A61" s="120"/>
      <c r="B61" s="12"/>
      <c r="C61" s="152"/>
      <c r="D61" s="52"/>
      <c r="E61" s="153"/>
      <c r="F61" s="152"/>
      <c r="G61" s="52"/>
      <c r="H61" s="153"/>
      <c r="I61" s="152"/>
      <c r="J61" s="52"/>
      <c r="K61" s="153"/>
      <c r="L61" s="152"/>
      <c r="M61" s="52"/>
      <c r="N61" s="153"/>
      <c r="O61" s="152"/>
      <c r="P61" s="52"/>
      <c r="Q61" s="153"/>
      <c r="R61" s="152"/>
      <c r="S61" s="52"/>
      <c r="T61" s="153"/>
      <c r="U61" s="152"/>
      <c r="V61" s="52"/>
      <c r="W61" s="153"/>
      <c r="X61" s="152"/>
      <c r="Y61" s="52"/>
      <c r="Z61" s="153"/>
      <c r="AA61" s="152"/>
      <c r="AB61" s="52"/>
      <c r="AC61" s="153"/>
      <c r="AD61" s="152"/>
      <c r="AE61" s="52"/>
      <c r="AF61" s="153"/>
      <c r="AG61" s="152"/>
      <c r="AH61" s="52"/>
      <c r="AI61" s="153"/>
      <c r="AJ61" s="152"/>
      <c r="AK61" s="52"/>
      <c r="AL61" s="153"/>
      <c r="AM61" s="152"/>
      <c r="AN61" s="52"/>
      <c r="AO61" s="153"/>
      <c r="AP61" s="152"/>
      <c r="AQ61" s="52"/>
      <c r="AR61" s="153"/>
      <c r="AS61" s="196">
        <f t="shared" ref="AS61:AU61" si="60">SUM(C61,F61,I61,L61,O61,R61,U61,X61,AA61,AD61,AG61,AJ61,AM61,AP61)</f>
        <v>0</v>
      </c>
      <c r="AT61" s="197">
        <f t="shared" si="60"/>
        <v>0</v>
      </c>
      <c r="AU61" s="198">
        <f t="shared" si="60"/>
        <v>0</v>
      </c>
      <c r="AV61" s="12"/>
      <c r="AW61" s="12"/>
      <c r="AX61" s="12"/>
      <c r="AY61" s="12"/>
      <c r="AZ61" s="188"/>
      <c r="BA61" s="189"/>
      <c r="BB61" s="190"/>
      <c r="BC61" s="188"/>
      <c r="BD61" s="189"/>
      <c r="BE61" s="190"/>
    </row>
    <row r="62" ht="15.75" customHeight="1">
      <c r="A62" s="120"/>
      <c r="B62" s="12"/>
      <c r="C62" s="157"/>
      <c r="D62" s="69"/>
      <c r="E62" s="158"/>
      <c r="F62" s="157"/>
      <c r="G62" s="69"/>
      <c r="H62" s="158"/>
      <c r="I62" s="157"/>
      <c r="J62" s="69"/>
      <c r="K62" s="158"/>
      <c r="L62" s="157"/>
      <c r="M62" s="69"/>
      <c r="N62" s="158"/>
      <c r="O62" s="157"/>
      <c r="P62" s="69"/>
      <c r="Q62" s="158"/>
      <c r="R62" s="157"/>
      <c r="S62" s="69"/>
      <c r="T62" s="158"/>
      <c r="U62" s="157"/>
      <c r="V62" s="69"/>
      <c r="W62" s="158"/>
      <c r="X62" s="157"/>
      <c r="Y62" s="69"/>
      <c r="Z62" s="158"/>
      <c r="AA62" s="157"/>
      <c r="AB62" s="69"/>
      <c r="AC62" s="158"/>
      <c r="AD62" s="157"/>
      <c r="AE62" s="69"/>
      <c r="AF62" s="158"/>
      <c r="AG62" s="157"/>
      <c r="AH62" s="69"/>
      <c r="AI62" s="158"/>
      <c r="AJ62" s="157"/>
      <c r="AK62" s="69"/>
      <c r="AL62" s="158"/>
      <c r="AM62" s="157"/>
      <c r="AN62" s="69"/>
      <c r="AO62" s="158"/>
      <c r="AP62" s="157"/>
      <c r="AQ62" s="69"/>
      <c r="AR62" s="158"/>
      <c r="AS62" s="191">
        <f t="shared" ref="AS62:AU62" si="61">SUM(C62,F62,I62,L62,O62,R62,U62,X62,AA62,AD62,AG62,AJ62,AM62,AP62)</f>
        <v>0</v>
      </c>
      <c r="AT62" s="192">
        <f t="shared" si="61"/>
        <v>0</v>
      </c>
      <c r="AU62" s="148">
        <f t="shared" si="61"/>
        <v>0</v>
      </c>
      <c r="AV62" s="12"/>
      <c r="AW62" s="12"/>
      <c r="AX62" s="12"/>
      <c r="AY62" s="12"/>
      <c r="AZ62" s="193"/>
      <c r="BA62" s="194"/>
      <c r="BB62" s="195"/>
      <c r="BC62" s="193"/>
      <c r="BD62" s="194"/>
      <c r="BE62" s="195"/>
    </row>
    <row r="63" ht="15.75" customHeight="1">
      <c r="A63" s="120"/>
      <c r="B63" s="12"/>
      <c r="C63" s="152"/>
      <c r="D63" s="52"/>
      <c r="E63" s="153"/>
      <c r="F63" s="152"/>
      <c r="G63" s="52"/>
      <c r="H63" s="153"/>
      <c r="I63" s="152"/>
      <c r="J63" s="52"/>
      <c r="K63" s="153"/>
      <c r="L63" s="152"/>
      <c r="M63" s="52"/>
      <c r="N63" s="153"/>
      <c r="O63" s="152"/>
      <c r="P63" s="52"/>
      <c r="Q63" s="153"/>
      <c r="R63" s="152"/>
      <c r="S63" s="52"/>
      <c r="T63" s="153"/>
      <c r="U63" s="152"/>
      <c r="V63" s="52"/>
      <c r="W63" s="153"/>
      <c r="X63" s="152"/>
      <c r="Y63" s="52"/>
      <c r="Z63" s="153"/>
      <c r="AA63" s="152"/>
      <c r="AB63" s="52"/>
      <c r="AC63" s="153"/>
      <c r="AD63" s="152"/>
      <c r="AE63" s="52"/>
      <c r="AF63" s="153"/>
      <c r="AG63" s="152"/>
      <c r="AH63" s="52"/>
      <c r="AI63" s="153"/>
      <c r="AJ63" s="152"/>
      <c r="AK63" s="52"/>
      <c r="AL63" s="153"/>
      <c r="AM63" s="152"/>
      <c r="AN63" s="52"/>
      <c r="AO63" s="153"/>
      <c r="AP63" s="152"/>
      <c r="AQ63" s="52"/>
      <c r="AR63" s="153"/>
      <c r="AS63" s="196">
        <f t="shared" ref="AS63:AU63" si="62">SUM(C63,F63,I63,L63,O63,R63,U63,X63,AA63,AD63,AG63,AJ63,AM63,AP63)</f>
        <v>0</v>
      </c>
      <c r="AT63" s="197">
        <f t="shared" si="62"/>
        <v>0</v>
      </c>
      <c r="AU63" s="198">
        <f t="shared" si="62"/>
        <v>0</v>
      </c>
      <c r="AV63" s="12"/>
      <c r="AW63" s="12"/>
      <c r="AX63" s="12"/>
      <c r="AY63" s="12"/>
      <c r="AZ63" s="188"/>
      <c r="BA63" s="189"/>
      <c r="BB63" s="190"/>
      <c r="BC63" s="188"/>
      <c r="BD63" s="189"/>
      <c r="BE63" s="190"/>
    </row>
    <row r="64" ht="15.75" customHeight="1">
      <c r="A64" s="120"/>
      <c r="B64" s="12"/>
      <c r="C64" s="157"/>
      <c r="D64" s="69"/>
      <c r="E64" s="158"/>
      <c r="F64" s="157"/>
      <c r="G64" s="69"/>
      <c r="H64" s="158"/>
      <c r="I64" s="157"/>
      <c r="J64" s="69"/>
      <c r="K64" s="158"/>
      <c r="L64" s="157"/>
      <c r="M64" s="69"/>
      <c r="N64" s="158"/>
      <c r="O64" s="157"/>
      <c r="P64" s="69"/>
      <c r="Q64" s="158"/>
      <c r="R64" s="157"/>
      <c r="S64" s="69"/>
      <c r="T64" s="158"/>
      <c r="U64" s="157"/>
      <c r="V64" s="69"/>
      <c r="W64" s="158"/>
      <c r="X64" s="157"/>
      <c r="Y64" s="69"/>
      <c r="Z64" s="158"/>
      <c r="AA64" s="157"/>
      <c r="AB64" s="69"/>
      <c r="AC64" s="158"/>
      <c r="AD64" s="157"/>
      <c r="AE64" s="69"/>
      <c r="AF64" s="158"/>
      <c r="AG64" s="157"/>
      <c r="AH64" s="69"/>
      <c r="AI64" s="158"/>
      <c r="AJ64" s="157"/>
      <c r="AK64" s="69"/>
      <c r="AL64" s="158"/>
      <c r="AM64" s="157"/>
      <c r="AN64" s="69"/>
      <c r="AO64" s="158"/>
      <c r="AP64" s="157"/>
      <c r="AQ64" s="69"/>
      <c r="AR64" s="158"/>
      <c r="AS64" s="191">
        <f t="shared" ref="AS64:AU64" si="63">SUM(C64,F64,I64,L64,O64,R64,U64,X64,AA64,AD64,AG64,AJ64,AM64,AP64)</f>
        <v>0</v>
      </c>
      <c r="AT64" s="192">
        <f t="shared" si="63"/>
        <v>0</v>
      </c>
      <c r="AU64" s="148">
        <f t="shared" si="63"/>
        <v>0</v>
      </c>
      <c r="AV64" s="12"/>
      <c r="AW64" s="12"/>
      <c r="AX64" s="12"/>
      <c r="AY64" s="12"/>
      <c r="AZ64" s="193"/>
      <c r="BA64" s="194"/>
      <c r="BB64" s="195"/>
      <c r="BC64" s="193"/>
      <c r="BD64" s="194"/>
      <c r="BE64" s="195"/>
    </row>
    <row r="65" ht="15.75" customHeight="1">
      <c r="A65" s="120"/>
      <c r="B65" s="12"/>
      <c r="C65" s="152"/>
      <c r="D65" s="52"/>
      <c r="E65" s="153"/>
      <c r="F65" s="152"/>
      <c r="G65" s="52"/>
      <c r="H65" s="153"/>
      <c r="I65" s="152"/>
      <c r="J65" s="52"/>
      <c r="K65" s="153"/>
      <c r="L65" s="152"/>
      <c r="M65" s="52"/>
      <c r="N65" s="153"/>
      <c r="O65" s="152"/>
      <c r="P65" s="52"/>
      <c r="Q65" s="153"/>
      <c r="R65" s="152"/>
      <c r="S65" s="52"/>
      <c r="T65" s="153"/>
      <c r="U65" s="152"/>
      <c r="V65" s="52"/>
      <c r="W65" s="153"/>
      <c r="X65" s="152"/>
      <c r="Y65" s="52"/>
      <c r="Z65" s="153"/>
      <c r="AA65" s="152"/>
      <c r="AB65" s="52"/>
      <c r="AC65" s="153"/>
      <c r="AD65" s="152"/>
      <c r="AE65" s="52"/>
      <c r="AF65" s="153"/>
      <c r="AG65" s="152"/>
      <c r="AH65" s="52"/>
      <c r="AI65" s="153"/>
      <c r="AJ65" s="152"/>
      <c r="AK65" s="52"/>
      <c r="AL65" s="153"/>
      <c r="AM65" s="152"/>
      <c r="AN65" s="52"/>
      <c r="AO65" s="153"/>
      <c r="AP65" s="152"/>
      <c r="AQ65" s="52"/>
      <c r="AR65" s="153"/>
      <c r="AS65" s="196">
        <f t="shared" ref="AS65:AU65" si="64">SUM(C65,F65,I65,L65,O65,R65,U65,X65,AA65,AD65,AG65,AJ65,AM65,AP65)</f>
        <v>0</v>
      </c>
      <c r="AT65" s="197">
        <f t="shared" si="64"/>
        <v>0</v>
      </c>
      <c r="AU65" s="198">
        <f t="shared" si="64"/>
        <v>0</v>
      </c>
      <c r="AV65" s="12"/>
      <c r="AW65" s="12"/>
      <c r="AX65" s="12"/>
      <c r="AY65" s="12"/>
      <c r="AZ65" s="188"/>
      <c r="BA65" s="189"/>
      <c r="BB65" s="190"/>
      <c r="BC65" s="188"/>
      <c r="BD65" s="189"/>
      <c r="BE65" s="190"/>
    </row>
    <row r="66" ht="15.75" customHeight="1">
      <c r="A66" s="120"/>
      <c r="B66" s="12"/>
      <c r="C66" s="157"/>
      <c r="D66" s="69"/>
      <c r="E66" s="158"/>
      <c r="F66" s="157"/>
      <c r="G66" s="69"/>
      <c r="H66" s="158"/>
      <c r="I66" s="157"/>
      <c r="J66" s="69"/>
      <c r="K66" s="158"/>
      <c r="L66" s="157"/>
      <c r="M66" s="69"/>
      <c r="N66" s="158"/>
      <c r="O66" s="157"/>
      <c r="P66" s="69"/>
      <c r="Q66" s="158"/>
      <c r="R66" s="157"/>
      <c r="S66" s="69"/>
      <c r="T66" s="158"/>
      <c r="U66" s="157"/>
      <c r="V66" s="69"/>
      <c r="W66" s="158"/>
      <c r="X66" s="157"/>
      <c r="Y66" s="69"/>
      <c r="Z66" s="158"/>
      <c r="AA66" s="157"/>
      <c r="AB66" s="69"/>
      <c r="AC66" s="158"/>
      <c r="AD66" s="157"/>
      <c r="AE66" s="69"/>
      <c r="AF66" s="158"/>
      <c r="AG66" s="157"/>
      <c r="AH66" s="69"/>
      <c r="AI66" s="158"/>
      <c r="AJ66" s="157"/>
      <c r="AK66" s="69"/>
      <c r="AL66" s="158"/>
      <c r="AM66" s="157"/>
      <c r="AN66" s="69"/>
      <c r="AO66" s="158"/>
      <c r="AP66" s="157"/>
      <c r="AQ66" s="69"/>
      <c r="AR66" s="158"/>
      <c r="AS66" s="191">
        <f t="shared" ref="AS66:AU66" si="65">SUM(C66,F66,I66,L66,O66,R66,U66,X66,AA66,AD66,AG66,AJ66,AM66,AP66)</f>
        <v>0</v>
      </c>
      <c r="AT66" s="192">
        <f t="shared" si="65"/>
        <v>0</v>
      </c>
      <c r="AU66" s="148">
        <f t="shared" si="65"/>
        <v>0</v>
      </c>
      <c r="AV66" s="12"/>
      <c r="AW66" s="12"/>
      <c r="AX66" s="12"/>
      <c r="AY66" s="12"/>
      <c r="AZ66" s="193"/>
      <c r="BA66" s="194"/>
      <c r="BB66" s="195"/>
      <c r="BC66" s="193"/>
      <c r="BD66" s="194"/>
      <c r="BE66" s="195"/>
    </row>
    <row r="67" ht="15.75" customHeight="1">
      <c r="A67" s="120"/>
      <c r="B67" s="12"/>
      <c r="C67" s="152"/>
      <c r="D67" s="52"/>
      <c r="E67" s="153"/>
      <c r="F67" s="152"/>
      <c r="G67" s="52"/>
      <c r="H67" s="153"/>
      <c r="I67" s="152"/>
      <c r="J67" s="52"/>
      <c r="K67" s="153"/>
      <c r="L67" s="152"/>
      <c r="M67" s="52"/>
      <c r="N67" s="153"/>
      <c r="O67" s="152"/>
      <c r="P67" s="52"/>
      <c r="Q67" s="153"/>
      <c r="R67" s="152"/>
      <c r="S67" s="52"/>
      <c r="T67" s="153"/>
      <c r="U67" s="152"/>
      <c r="V67" s="52"/>
      <c r="W67" s="153"/>
      <c r="X67" s="152"/>
      <c r="Y67" s="52"/>
      <c r="Z67" s="153"/>
      <c r="AA67" s="152"/>
      <c r="AB67" s="52"/>
      <c r="AC67" s="153"/>
      <c r="AD67" s="152"/>
      <c r="AE67" s="52"/>
      <c r="AF67" s="153"/>
      <c r="AG67" s="152"/>
      <c r="AH67" s="52"/>
      <c r="AI67" s="153"/>
      <c r="AJ67" s="152"/>
      <c r="AK67" s="52"/>
      <c r="AL67" s="153"/>
      <c r="AM67" s="152"/>
      <c r="AN67" s="52"/>
      <c r="AO67" s="153"/>
      <c r="AP67" s="152"/>
      <c r="AQ67" s="52"/>
      <c r="AR67" s="153"/>
      <c r="AS67" s="196">
        <f t="shared" ref="AS67:AU67" si="66">SUM(C67,F67,I67,L67,O67,R67,U67,X67,AA67,AD67,AG67,AJ67,AM67,AP67)</f>
        <v>0</v>
      </c>
      <c r="AT67" s="197">
        <f t="shared" si="66"/>
        <v>0</v>
      </c>
      <c r="AU67" s="198">
        <f t="shared" si="66"/>
        <v>0</v>
      </c>
      <c r="AV67" s="12"/>
      <c r="AW67" s="12"/>
      <c r="AX67" s="12"/>
      <c r="AY67" s="12"/>
      <c r="AZ67" s="188"/>
      <c r="BA67" s="189"/>
      <c r="BB67" s="190"/>
      <c r="BC67" s="188"/>
      <c r="BD67" s="189"/>
      <c r="BE67" s="190"/>
    </row>
    <row r="68" ht="15.75" customHeight="1">
      <c r="A68" s="120"/>
      <c r="B68" s="12"/>
      <c r="C68" s="157"/>
      <c r="D68" s="69"/>
      <c r="E68" s="158"/>
      <c r="F68" s="157"/>
      <c r="G68" s="69"/>
      <c r="H68" s="158"/>
      <c r="I68" s="157"/>
      <c r="J68" s="69"/>
      <c r="K68" s="158"/>
      <c r="L68" s="157"/>
      <c r="M68" s="69"/>
      <c r="N68" s="158"/>
      <c r="O68" s="157"/>
      <c r="P68" s="69"/>
      <c r="Q68" s="158"/>
      <c r="R68" s="157"/>
      <c r="S68" s="69"/>
      <c r="T68" s="158"/>
      <c r="U68" s="157"/>
      <c r="V68" s="69"/>
      <c r="W68" s="158"/>
      <c r="X68" s="157"/>
      <c r="Y68" s="69"/>
      <c r="Z68" s="158"/>
      <c r="AA68" s="157"/>
      <c r="AB68" s="69"/>
      <c r="AC68" s="158"/>
      <c r="AD68" s="157"/>
      <c r="AE68" s="69"/>
      <c r="AF68" s="158"/>
      <c r="AG68" s="157"/>
      <c r="AH68" s="69"/>
      <c r="AI68" s="158"/>
      <c r="AJ68" s="157"/>
      <c r="AK68" s="69"/>
      <c r="AL68" s="158"/>
      <c r="AM68" s="157"/>
      <c r="AN68" s="69"/>
      <c r="AO68" s="158"/>
      <c r="AP68" s="157"/>
      <c r="AQ68" s="69"/>
      <c r="AR68" s="158"/>
      <c r="AS68" s="191">
        <f t="shared" ref="AS68:AU68" si="67">SUM(C68,F68,I68,L68,O68,R68,U68,X68,AA68,AD68,AG68,AJ68,AM68,AP68)</f>
        <v>0</v>
      </c>
      <c r="AT68" s="192">
        <f t="shared" si="67"/>
        <v>0</v>
      </c>
      <c r="AU68" s="148">
        <f t="shared" si="67"/>
        <v>0</v>
      </c>
      <c r="AV68" s="12"/>
      <c r="AW68" s="12"/>
      <c r="AX68" s="12"/>
      <c r="AY68" s="12"/>
      <c r="AZ68" s="202"/>
      <c r="BA68" s="203"/>
      <c r="BB68" s="204"/>
      <c r="BC68" s="202"/>
      <c r="BD68" s="203"/>
      <c r="BE68" s="204"/>
    </row>
    <row r="69" ht="15.75" customHeight="1">
      <c r="A69" s="120"/>
      <c r="B69" s="12"/>
      <c r="C69" s="205"/>
      <c r="D69" s="206"/>
      <c r="E69" s="207"/>
      <c r="F69" s="205"/>
      <c r="G69" s="206"/>
      <c r="H69" s="207"/>
      <c r="I69" s="205"/>
      <c r="J69" s="206"/>
      <c r="K69" s="207"/>
      <c r="L69" s="205"/>
      <c r="M69" s="206"/>
      <c r="N69" s="207"/>
      <c r="O69" s="205"/>
      <c r="P69" s="206"/>
      <c r="Q69" s="207"/>
      <c r="R69" s="205"/>
      <c r="S69" s="206"/>
      <c r="T69" s="207"/>
      <c r="U69" s="205"/>
      <c r="V69" s="206"/>
      <c r="W69" s="207"/>
      <c r="X69" s="205"/>
      <c r="Y69" s="206"/>
      <c r="Z69" s="207"/>
      <c r="AA69" s="205"/>
      <c r="AB69" s="206"/>
      <c r="AC69" s="207"/>
      <c r="AD69" s="205"/>
      <c r="AE69" s="206"/>
      <c r="AF69" s="207"/>
      <c r="AG69" s="205"/>
      <c r="AH69" s="206"/>
      <c r="AI69" s="207"/>
      <c r="AJ69" s="205"/>
      <c r="AK69" s="206"/>
      <c r="AL69" s="207"/>
      <c r="AM69" s="205"/>
      <c r="AN69" s="206"/>
      <c r="AO69" s="207"/>
      <c r="AP69" s="205"/>
      <c r="AQ69" s="206"/>
      <c r="AR69" s="207"/>
      <c r="AS69" s="196">
        <f t="shared" ref="AS69:AU69" si="68">SUM(C69,F69,I69,L69,O69,R69,U69,X69,AA69,AD69,AG69,AJ69,AM69,AP69)</f>
        <v>0</v>
      </c>
      <c r="AT69" s="197">
        <f t="shared" si="68"/>
        <v>0</v>
      </c>
      <c r="AU69" s="198">
        <f t="shared" si="68"/>
        <v>0</v>
      </c>
      <c r="AV69" s="12"/>
      <c r="AW69" s="12"/>
      <c r="AX69" s="12"/>
      <c r="AY69" s="12"/>
      <c r="AZ69" s="167">
        <f t="shared" ref="AZ69:BE69" si="69">SUM(AZ38:AZ68)</f>
        <v>0</v>
      </c>
      <c r="BA69" s="168">
        <f t="shared" si="69"/>
        <v>0</v>
      </c>
      <c r="BB69" s="169">
        <f t="shared" si="69"/>
        <v>0</v>
      </c>
      <c r="BC69" s="167">
        <f t="shared" si="69"/>
        <v>0</v>
      </c>
      <c r="BD69" s="168">
        <f t="shared" si="69"/>
        <v>0</v>
      </c>
      <c r="BE69" s="169">
        <f t="shared" si="69"/>
        <v>0</v>
      </c>
    </row>
    <row r="70" ht="15.75" customHeight="1">
      <c r="A70" s="120"/>
      <c r="B70" s="12"/>
      <c r="C70" s="167">
        <f t="shared" ref="C70:AU70" si="70">SUM(C40:C69)</f>
        <v>0</v>
      </c>
      <c r="D70" s="168">
        <f t="shared" si="70"/>
        <v>0</v>
      </c>
      <c r="E70" s="169">
        <f t="shared" si="70"/>
        <v>0</v>
      </c>
      <c r="F70" s="167">
        <f t="shared" si="70"/>
        <v>0</v>
      </c>
      <c r="G70" s="168">
        <f t="shared" si="70"/>
        <v>0</v>
      </c>
      <c r="H70" s="169">
        <f t="shared" si="70"/>
        <v>0</v>
      </c>
      <c r="I70" s="167">
        <f t="shared" si="70"/>
        <v>0</v>
      </c>
      <c r="J70" s="168">
        <f t="shared" si="70"/>
        <v>0</v>
      </c>
      <c r="K70" s="169">
        <f t="shared" si="70"/>
        <v>0</v>
      </c>
      <c r="L70" s="167">
        <f t="shared" si="70"/>
        <v>0</v>
      </c>
      <c r="M70" s="168">
        <f t="shared" si="70"/>
        <v>0</v>
      </c>
      <c r="N70" s="169">
        <f t="shared" si="70"/>
        <v>0</v>
      </c>
      <c r="O70" s="167">
        <f t="shared" si="70"/>
        <v>0</v>
      </c>
      <c r="P70" s="168">
        <f t="shared" si="70"/>
        <v>0</v>
      </c>
      <c r="Q70" s="169">
        <f t="shared" si="70"/>
        <v>0</v>
      </c>
      <c r="R70" s="167">
        <f t="shared" si="70"/>
        <v>0</v>
      </c>
      <c r="S70" s="168">
        <f t="shared" si="70"/>
        <v>0</v>
      </c>
      <c r="T70" s="169">
        <f t="shared" si="70"/>
        <v>0</v>
      </c>
      <c r="U70" s="167">
        <f t="shared" si="70"/>
        <v>0</v>
      </c>
      <c r="V70" s="168">
        <f t="shared" si="70"/>
        <v>0</v>
      </c>
      <c r="W70" s="169">
        <f t="shared" si="70"/>
        <v>0</v>
      </c>
      <c r="X70" s="167">
        <f t="shared" si="70"/>
        <v>0</v>
      </c>
      <c r="Y70" s="168">
        <f t="shared" si="70"/>
        <v>0</v>
      </c>
      <c r="Z70" s="169">
        <f t="shared" si="70"/>
        <v>0</v>
      </c>
      <c r="AA70" s="167">
        <f t="shared" si="70"/>
        <v>0</v>
      </c>
      <c r="AB70" s="168">
        <f t="shared" si="70"/>
        <v>0</v>
      </c>
      <c r="AC70" s="169">
        <f t="shared" si="70"/>
        <v>0</v>
      </c>
      <c r="AD70" s="167">
        <f t="shared" si="70"/>
        <v>0</v>
      </c>
      <c r="AE70" s="168">
        <f t="shared" si="70"/>
        <v>0</v>
      </c>
      <c r="AF70" s="169">
        <f t="shared" si="70"/>
        <v>0</v>
      </c>
      <c r="AG70" s="167">
        <f t="shared" si="70"/>
        <v>0</v>
      </c>
      <c r="AH70" s="168">
        <f t="shared" si="70"/>
        <v>0</v>
      </c>
      <c r="AI70" s="169">
        <f t="shared" si="70"/>
        <v>0</v>
      </c>
      <c r="AJ70" s="167">
        <f t="shared" si="70"/>
        <v>0</v>
      </c>
      <c r="AK70" s="168">
        <f t="shared" si="70"/>
        <v>0</v>
      </c>
      <c r="AL70" s="169">
        <f t="shared" si="70"/>
        <v>0</v>
      </c>
      <c r="AM70" s="167">
        <f t="shared" si="70"/>
        <v>0</v>
      </c>
      <c r="AN70" s="168">
        <f t="shared" si="70"/>
        <v>0</v>
      </c>
      <c r="AO70" s="169">
        <f t="shared" si="70"/>
        <v>0</v>
      </c>
      <c r="AP70" s="167">
        <f t="shared" si="70"/>
        <v>0</v>
      </c>
      <c r="AQ70" s="168">
        <f t="shared" si="70"/>
        <v>0</v>
      </c>
      <c r="AR70" s="169">
        <f t="shared" si="70"/>
        <v>0</v>
      </c>
      <c r="AS70" s="170">
        <f t="shared" si="70"/>
        <v>0</v>
      </c>
      <c r="AT70" s="171">
        <f t="shared" si="70"/>
        <v>0</v>
      </c>
      <c r="AU70" s="208">
        <f t="shared" si="70"/>
        <v>0</v>
      </c>
      <c r="AV70" s="173">
        <v>0.0</v>
      </c>
      <c r="AW70" s="12"/>
      <c r="AX70" s="12"/>
      <c r="AY70" s="12"/>
      <c r="AZ70" s="175">
        <f>(BB69/1.1) * (BB36 / 100)</f>
        <v>0</v>
      </c>
      <c r="BA70" s="209"/>
      <c r="BB70" s="210"/>
      <c r="BC70" s="175">
        <f>(BE69/1.1) * (BE36 / 100)</f>
        <v>0</v>
      </c>
      <c r="BD70" s="209"/>
      <c r="BE70" s="210"/>
    </row>
    <row r="71" ht="15.75" customHeight="1">
      <c r="A71" s="120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</sheetData>
  <mergeCells count="58">
    <mergeCell ref="A34:B34"/>
    <mergeCell ref="A35:B35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AD35:AF35"/>
    <mergeCell ref="AG35:AI35"/>
    <mergeCell ref="AJ35:AL35"/>
    <mergeCell ref="AS1:AU1"/>
    <mergeCell ref="AM1:AN1"/>
    <mergeCell ref="AP1:AQ1"/>
    <mergeCell ref="AW1:AX1"/>
    <mergeCell ref="AZ1:BA1"/>
    <mergeCell ref="BC1:BD1"/>
    <mergeCell ref="R1:S1"/>
    <mergeCell ref="U1:V1"/>
    <mergeCell ref="X1:Y1"/>
    <mergeCell ref="AA1:AB1"/>
    <mergeCell ref="AD1:AE1"/>
    <mergeCell ref="AG1:AH1"/>
    <mergeCell ref="AJ1:AK1"/>
    <mergeCell ref="A1:A2"/>
    <mergeCell ref="B1:B2"/>
    <mergeCell ref="C1:D1"/>
    <mergeCell ref="F1:G1"/>
    <mergeCell ref="I1:J1"/>
    <mergeCell ref="L1:M1"/>
    <mergeCell ref="O1:P1"/>
    <mergeCell ref="X38:Z38"/>
    <mergeCell ref="AA38:AC38"/>
    <mergeCell ref="AD38:AF38"/>
    <mergeCell ref="AG38:AI38"/>
    <mergeCell ref="AJ38:AL38"/>
    <mergeCell ref="AM38:AO38"/>
    <mergeCell ref="AP38:AR38"/>
    <mergeCell ref="AS38:AU38"/>
    <mergeCell ref="C38:E38"/>
    <mergeCell ref="F38:H38"/>
    <mergeCell ref="I38:K38"/>
    <mergeCell ref="L38:N38"/>
    <mergeCell ref="O38:Q38"/>
    <mergeCell ref="R38:T38"/>
    <mergeCell ref="U38:W38"/>
    <mergeCell ref="AM35:AO35"/>
    <mergeCell ref="AP35:AR35"/>
    <mergeCell ref="AW35:AY35"/>
    <mergeCell ref="AZ35:BB35"/>
    <mergeCell ref="AZ36:BA36"/>
    <mergeCell ref="AZ70:BB70"/>
    <mergeCell ref="BC35:BE35"/>
    <mergeCell ref="BC36:BD36"/>
    <mergeCell ref="BC70:BE7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.86"/>
    <col customWidth="1" min="2" max="4" width="14.43"/>
  </cols>
  <sheetData>
    <row r="1" ht="20.25" customHeight="1">
      <c r="A1" s="211" t="s">
        <v>54</v>
      </c>
      <c r="B1" s="212" t="s">
        <v>55</v>
      </c>
      <c r="C1" s="212" t="s">
        <v>56</v>
      </c>
      <c r="D1" s="212" t="s">
        <v>57</v>
      </c>
      <c r="E1" s="212" t="s">
        <v>58</v>
      </c>
      <c r="F1" s="212" t="s">
        <v>59</v>
      </c>
      <c r="G1" s="212" t="s">
        <v>60</v>
      </c>
      <c r="H1" s="212" t="s">
        <v>61</v>
      </c>
      <c r="I1" s="212" t="s">
        <v>62</v>
      </c>
      <c r="J1" s="212" t="s">
        <v>63</v>
      </c>
      <c r="K1" s="213" t="s">
        <v>64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15.75" customHeight="1">
      <c r="A2" s="214" t="s">
        <v>65</v>
      </c>
      <c r="B2" s="215"/>
      <c r="C2" s="215"/>
      <c r="D2" s="215"/>
      <c r="E2" s="215"/>
      <c r="F2" s="215"/>
      <c r="G2" s="215"/>
      <c r="H2" s="215"/>
      <c r="I2" s="216"/>
      <c r="J2" s="215"/>
      <c r="K2" s="21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15.75" customHeight="1">
      <c r="A3" s="218" t="s">
        <v>66</v>
      </c>
      <c r="B3" s="219"/>
      <c r="C3" s="219"/>
      <c r="D3" s="219"/>
      <c r="E3" s="219"/>
      <c r="F3" s="219"/>
      <c r="G3" s="219"/>
      <c r="H3" s="219"/>
      <c r="I3" s="219"/>
      <c r="J3" s="219"/>
      <c r="K3" s="22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15.75" customHeight="1">
      <c r="A4" s="214" t="s">
        <v>67</v>
      </c>
      <c r="B4" s="221"/>
      <c r="C4" s="221"/>
      <c r="D4" s="221"/>
      <c r="E4" s="221"/>
      <c r="F4" s="221"/>
      <c r="G4" s="221"/>
      <c r="H4" s="221"/>
      <c r="I4" s="222"/>
      <c r="J4" s="222"/>
      <c r="K4" s="223"/>
      <c r="L4" s="224"/>
      <c r="M4" s="224"/>
      <c r="N4" s="224"/>
      <c r="O4" s="224"/>
      <c r="P4" s="12"/>
      <c r="Q4" s="12"/>
      <c r="R4" s="12"/>
      <c r="S4" s="12"/>
      <c r="T4" s="12"/>
      <c r="U4" s="12"/>
      <c r="V4" s="12"/>
    </row>
    <row r="5" ht="15.75" customHeight="1">
      <c r="A5" s="218" t="s">
        <v>68</v>
      </c>
      <c r="B5" s="219"/>
      <c r="C5" s="219"/>
      <c r="D5" s="219"/>
      <c r="E5" s="219"/>
      <c r="F5" s="219"/>
      <c r="G5" s="219"/>
      <c r="H5" s="219"/>
      <c r="I5" s="219"/>
      <c r="J5" s="219"/>
      <c r="K5" s="220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15.75" customHeight="1">
      <c r="A6" s="214" t="s">
        <v>69</v>
      </c>
      <c r="B6" s="221"/>
      <c r="C6" s="221"/>
      <c r="D6" s="221"/>
      <c r="E6" s="221"/>
      <c r="F6" s="221"/>
      <c r="G6" s="221"/>
      <c r="H6" s="221"/>
      <c r="I6" s="221"/>
      <c r="J6" s="221"/>
      <c r="K6" s="22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5.75" customHeight="1">
      <c r="A7" s="218" t="s">
        <v>70</v>
      </c>
      <c r="B7" s="219"/>
      <c r="C7" s="219"/>
      <c r="D7" s="219"/>
      <c r="E7" s="219"/>
      <c r="F7" s="219"/>
      <c r="G7" s="219"/>
      <c r="H7" s="219"/>
      <c r="I7" s="219"/>
      <c r="J7" s="219"/>
      <c r="K7" s="220"/>
      <c r="L7" s="12"/>
      <c r="M7" s="82"/>
      <c r="N7" s="12"/>
      <c r="O7" s="12"/>
      <c r="P7" s="12"/>
      <c r="Q7" s="12"/>
      <c r="R7" s="12"/>
      <c r="S7" s="12"/>
      <c r="T7" s="12"/>
      <c r="U7" s="12"/>
      <c r="V7" s="12"/>
    </row>
    <row r="8" ht="15.75" customHeight="1">
      <c r="A8" s="214" t="s">
        <v>71</v>
      </c>
      <c r="B8" s="221"/>
      <c r="C8" s="221"/>
      <c r="D8" s="221"/>
      <c r="E8" s="221"/>
      <c r="F8" s="221"/>
      <c r="G8" s="221"/>
      <c r="H8" s="221"/>
      <c r="I8" s="222"/>
      <c r="J8" s="222"/>
      <c r="K8" s="223"/>
      <c r="L8" s="226"/>
      <c r="M8" s="226"/>
      <c r="N8" s="12"/>
      <c r="O8" s="12"/>
      <c r="P8" s="12"/>
      <c r="Q8" s="12"/>
      <c r="R8" s="12"/>
      <c r="S8" s="12"/>
      <c r="T8" s="12"/>
      <c r="U8" s="12"/>
      <c r="V8" s="12"/>
    </row>
    <row r="9" ht="15.75" customHeight="1">
      <c r="A9" s="218" t="s">
        <v>72</v>
      </c>
      <c r="B9" s="219"/>
      <c r="C9" s="219"/>
      <c r="D9" s="219"/>
      <c r="E9" s="219"/>
      <c r="F9" s="219"/>
      <c r="G9" s="219"/>
      <c r="H9" s="219"/>
      <c r="I9" s="219"/>
      <c r="J9" s="219"/>
      <c r="K9" s="22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5.75" customHeight="1">
      <c r="A10" s="214" t="s">
        <v>73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5"/>
      <c r="L10" s="12"/>
      <c r="M10" s="82"/>
      <c r="N10" s="12"/>
      <c r="O10" s="12"/>
      <c r="P10" s="12"/>
      <c r="Q10" s="12"/>
      <c r="R10" s="12"/>
      <c r="S10" s="12"/>
      <c r="T10" s="12"/>
      <c r="U10" s="12"/>
      <c r="V10" s="12"/>
    </row>
    <row r="11" ht="15.75" customHeight="1">
      <c r="A11" s="218" t="s">
        <v>74</v>
      </c>
      <c r="B11" s="219"/>
      <c r="C11" s="219"/>
      <c r="D11" s="219"/>
      <c r="E11" s="219"/>
      <c r="F11" s="219"/>
      <c r="G11" s="219"/>
      <c r="H11" s="219"/>
      <c r="I11" s="219"/>
      <c r="J11" s="219"/>
      <c r="K11" s="22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15.75" customHeight="1">
      <c r="A12" s="214" t="s">
        <v>75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15.75" customHeight="1">
      <c r="A13" s="218" t="s">
        <v>76</v>
      </c>
      <c r="B13" s="219"/>
      <c r="C13" s="219"/>
      <c r="D13" s="219"/>
      <c r="E13" s="219"/>
      <c r="F13" s="219"/>
      <c r="G13" s="219"/>
      <c r="H13" s="219"/>
      <c r="I13" s="219"/>
      <c r="J13" s="219"/>
      <c r="K13" s="220"/>
      <c r="L13" s="12"/>
      <c r="M13" s="82"/>
      <c r="N13" s="12"/>
      <c r="O13" s="12"/>
      <c r="P13" s="12"/>
      <c r="Q13" s="12"/>
      <c r="R13" s="12"/>
      <c r="S13" s="12"/>
      <c r="T13" s="12"/>
      <c r="U13" s="12"/>
      <c r="V13" s="12"/>
    </row>
    <row r="14" ht="15.75" customHeight="1">
      <c r="A14" s="214" t="s">
        <v>77</v>
      </c>
      <c r="B14" s="221"/>
      <c r="C14" s="221"/>
      <c r="D14" s="221"/>
      <c r="E14" s="221"/>
      <c r="F14" s="221"/>
      <c r="G14" s="221"/>
      <c r="H14" s="221"/>
      <c r="I14" s="221"/>
      <c r="J14" s="221"/>
      <c r="K14" s="22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15.75" customHeight="1">
      <c r="A15" s="218" t="s">
        <v>78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2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15.75" customHeight="1">
      <c r="A16" s="214" t="s">
        <v>79</v>
      </c>
      <c r="B16" s="221"/>
      <c r="C16" s="221"/>
      <c r="D16" s="221"/>
      <c r="E16" s="221"/>
      <c r="F16" s="221"/>
      <c r="G16" s="221"/>
      <c r="H16" s="221"/>
      <c r="I16" s="221"/>
      <c r="J16" s="221"/>
      <c r="K16" s="22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15.75" customHeight="1">
      <c r="A17" s="218" t="s">
        <v>80</v>
      </c>
      <c r="B17" s="219"/>
      <c r="C17" s="219"/>
      <c r="D17" s="219"/>
      <c r="E17" s="219"/>
      <c r="F17" s="219"/>
      <c r="G17" s="219"/>
      <c r="H17" s="219"/>
      <c r="I17" s="219"/>
      <c r="J17" s="219"/>
      <c r="K17" s="22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15.75" customHeight="1">
      <c r="A18" s="214" t="s">
        <v>81</v>
      </c>
      <c r="B18" s="221"/>
      <c r="C18" s="221"/>
      <c r="D18" s="221"/>
      <c r="E18" s="221"/>
      <c r="F18" s="221"/>
      <c r="G18" s="221"/>
      <c r="H18" s="221"/>
      <c r="I18" s="221"/>
      <c r="J18" s="221"/>
      <c r="K18" s="22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15.75" customHeight="1">
      <c r="A19" s="218" t="s">
        <v>82</v>
      </c>
      <c r="B19" s="219"/>
      <c r="C19" s="219"/>
      <c r="D19" s="219"/>
      <c r="E19" s="219"/>
      <c r="F19" s="219"/>
      <c r="G19" s="219"/>
      <c r="H19" s="219"/>
      <c r="I19" s="219"/>
      <c r="J19" s="219"/>
      <c r="K19" s="22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15.75" customHeight="1">
      <c r="A20" s="214" t="s">
        <v>83</v>
      </c>
      <c r="B20" s="221"/>
      <c r="C20" s="221"/>
      <c r="D20" s="221"/>
      <c r="E20" s="221"/>
      <c r="F20" s="221"/>
      <c r="G20" s="221"/>
      <c r="H20" s="221"/>
      <c r="I20" s="221"/>
      <c r="J20" s="221"/>
      <c r="K20" s="22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218" t="s">
        <v>84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20"/>
      <c r="L21" s="12"/>
      <c r="M21" s="8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214" t="s">
        <v>85</v>
      </c>
      <c r="B22" s="221"/>
      <c r="C22" s="221"/>
      <c r="D22" s="221"/>
      <c r="E22" s="221"/>
      <c r="F22" s="221"/>
      <c r="G22" s="221"/>
      <c r="H22" s="221"/>
      <c r="I22" s="221"/>
      <c r="J22" s="221"/>
      <c r="K22" s="22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218" t="s">
        <v>86</v>
      </c>
      <c r="B23" s="219"/>
      <c r="C23" s="219"/>
      <c r="D23" s="219"/>
      <c r="E23" s="219"/>
      <c r="F23" s="219"/>
      <c r="G23" s="219"/>
      <c r="H23" s="219"/>
      <c r="I23" s="219"/>
      <c r="J23" s="219"/>
      <c r="K23" s="22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214" t="s">
        <v>87</v>
      </c>
      <c r="B24" s="221"/>
      <c r="C24" s="221"/>
      <c r="D24" s="221"/>
      <c r="E24" s="221"/>
      <c r="F24" s="221"/>
      <c r="G24" s="221"/>
      <c r="H24" s="221"/>
      <c r="I24" s="221"/>
      <c r="J24" s="221"/>
      <c r="K24" s="22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218" t="s">
        <v>88</v>
      </c>
      <c r="B25" s="219"/>
      <c r="C25" s="219"/>
      <c r="D25" s="219"/>
      <c r="E25" s="219"/>
      <c r="F25" s="219"/>
      <c r="G25" s="219"/>
      <c r="H25" s="219"/>
      <c r="I25" s="219"/>
      <c r="J25" s="219"/>
      <c r="K25" s="22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214" t="s">
        <v>89</v>
      </c>
      <c r="B26" s="221"/>
      <c r="C26" s="221"/>
      <c r="D26" s="221"/>
      <c r="E26" s="221"/>
      <c r="F26" s="221"/>
      <c r="G26" s="221"/>
      <c r="H26" s="221"/>
      <c r="I26" s="221"/>
      <c r="J26" s="221"/>
      <c r="K26" s="22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218" t="s">
        <v>90</v>
      </c>
      <c r="B27" s="219"/>
      <c r="C27" s="219"/>
      <c r="D27" s="219"/>
      <c r="E27" s="219"/>
      <c r="F27" s="219"/>
      <c r="G27" s="219"/>
      <c r="H27" s="219"/>
      <c r="I27" s="219"/>
      <c r="J27" s="219"/>
      <c r="K27" s="220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214" t="s">
        <v>91</v>
      </c>
      <c r="B28" s="221"/>
      <c r="C28" s="221"/>
      <c r="D28" s="221"/>
      <c r="E28" s="221"/>
      <c r="F28" s="221"/>
      <c r="G28" s="221"/>
      <c r="H28" s="221"/>
      <c r="I28" s="221"/>
      <c r="J28" s="221"/>
      <c r="K28" s="22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218" t="s">
        <v>92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2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214" t="s">
        <v>93</v>
      </c>
      <c r="B30" s="221"/>
      <c r="C30" s="221"/>
      <c r="D30" s="221"/>
      <c r="E30" s="221"/>
      <c r="F30" s="221"/>
      <c r="G30" s="221"/>
      <c r="H30" s="221"/>
      <c r="I30" s="221"/>
      <c r="J30" s="221"/>
      <c r="K30" s="22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218" t="s">
        <v>94</v>
      </c>
      <c r="B31" s="219"/>
      <c r="C31" s="219"/>
      <c r="D31" s="219"/>
      <c r="E31" s="219"/>
      <c r="F31" s="219"/>
      <c r="G31" s="219"/>
      <c r="H31" s="219"/>
      <c r="I31" s="219"/>
      <c r="J31" s="219"/>
      <c r="K31" s="220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227" t="s">
        <v>95</v>
      </c>
      <c r="B32" s="228"/>
      <c r="C32" s="228"/>
      <c r="D32" s="228"/>
      <c r="E32" s="228"/>
      <c r="F32" s="228"/>
      <c r="G32" s="228"/>
      <c r="H32" s="228"/>
      <c r="I32" s="228"/>
      <c r="J32" s="228"/>
      <c r="K32" s="229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230" t="s">
        <v>24</v>
      </c>
      <c r="B33" s="231">
        <f t="shared" ref="B33:C33" si="1">SUM(B2:B32)</f>
        <v>0</v>
      </c>
      <c r="C33" s="231">
        <f t="shared" si="1"/>
        <v>0</v>
      </c>
      <c r="D33" s="231">
        <f>SUM(D3:D32)</f>
        <v>0</v>
      </c>
      <c r="E33" s="231">
        <f t="shared" ref="E33:K33" si="2">SUM(E2:E32)</f>
        <v>0</v>
      </c>
      <c r="F33" s="231">
        <f t="shared" si="2"/>
        <v>0</v>
      </c>
      <c r="G33" s="231">
        <f t="shared" si="2"/>
        <v>0</v>
      </c>
      <c r="H33" s="231">
        <f t="shared" si="2"/>
        <v>0</v>
      </c>
      <c r="I33" s="231">
        <f t="shared" si="2"/>
        <v>0</v>
      </c>
      <c r="J33" s="231">
        <f t="shared" si="2"/>
        <v>0</v>
      </c>
      <c r="K33" s="232">
        <f t="shared" si="2"/>
        <v>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1"/>
      <c r="B37" s="12"/>
      <c r="C37" s="12"/>
      <c r="D37" s="12"/>
      <c r="E37" s="12"/>
      <c r="F37" s="8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3">
        <v>7.0</v>
      </c>
      <c r="B1" s="234" t="s">
        <v>0</v>
      </c>
      <c r="C1" s="235" t="s">
        <v>96</v>
      </c>
      <c r="D1" s="235" t="s">
        <v>97</v>
      </c>
      <c r="E1" s="235" t="s">
        <v>98</v>
      </c>
      <c r="F1" s="235" t="s">
        <v>99</v>
      </c>
      <c r="G1" s="235" t="s">
        <v>100</v>
      </c>
      <c r="H1" s="235" t="s">
        <v>101</v>
      </c>
      <c r="I1" s="235" t="s">
        <v>102</v>
      </c>
      <c r="J1" s="235" t="s">
        <v>103</v>
      </c>
      <c r="K1" s="235" t="s">
        <v>104</v>
      </c>
      <c r="L1" s="235" t="s">
        <v>105</v>
      </c>
      <c r="M1" s="235" t="s">
        <v>106</v>
      </c>
      <c r="N1" s="236" t="s">
        <v>107</v>
      </c>
      <c r="AD1" s="237" t="s">
        <v>45</v>
      </c>
      <c r="AE1" s="238" t="s">
        <v>108</v>
      </c>
    </row>
    <row r="2">
      <c r="A2" s="239" t="s">
        <v>109</v>
      </c>
      <c r="B2" s="22"/>
      <c r="C2" s="240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2"/>
      <c r="AD2" s="243"/>
      <c r="AE2" s="244"/>
    </row>
    <row r="3">
      <c r="A3" s="245">
        <f t="array" ref="A3:A33">IF(ROW(A2:A32)-1 &lt;= DAY(EOMONTH(DATE(YEAR(TODAY()), A1, 1), 0)),
                 DATE(YEAR(TODAY()), A1, ROW(A2:A32)-1),
                 "")</f>
        <v>45839</v>
      </c>
      <c r="B3" s="246" t="str">
        <f t="shared" ref="B3:B33" si="1">IF(A3 = "", "", TEXT(A3, "ddd"))</f>
        <v>火</v>
      </c>
      <c r="C3" s="247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9"/>
      <c r="AD3" s="250"/>
      <c r="AE3" s="251"/>
    </row>
    <row r="4">
      <c r="A4" s="252">
        <v>45840.0</v>
      </c>
      <c r="B4" s="253" t="str">
        <f t="shared" si="1"/>
        <v>水</v>
      </c>
      <c r="C4" s="254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6"/>
      <c r="AD4" s="257"/>
      <c r="AE4" s="258"/>
    </row>
    <row r="5">
      <c r="A5" s="245">
        <v>45841.0</v>
      </c>
      <c r="B5" s="246" t="str">
        <f t="shared" si="1"/>
        <v>木</v>
      </c>
      <c r="C5" s="259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1"/>
      <c r="AD5" s="262"/>
      <c r="AE5" s="263"/>
    </row>
    <row r="6">
      <c r="A6" s="252">
        <v>45842.0</v>
      </c>
      <c r="B6" s="253" t="str">
        <f t="shared" si="1"/>
        <v>金</v>
      </c>
      <c r="C6" s="264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6"/>
      <c r="AD6" s="267"/>
      <c r="AE6" s="268"/>
    </row>
    <row r="7">
      <c r="A7" s="245">
        <v>45843.0</v>
      </c>
      <c r="B7" s="246" t="str">
        <f t="shared" si="1"/>
        <v>土</v>
      </c>
      <c r="C7" s="259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1"/>
      <c r="AD7" s="262"/>
      <c r="AE7" s="263"/>
    </row>
    <row r="8">
      <c r="A8" s="252">
        <v>45844.0</v>
      </c>
      <c r="B8" s="253" t="str">
        <f t="shared" si="1"/>
        <v>日</v>
      </c>
      <c r="C8" s="254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6"/>
      <c r="AD8" s="257"/>
      <c r="AE8" s="258"/>
    </row>
    <row r="9">
      <c r="A9" s="245">
        <v>45845.0</v>
      </c>
      <c r="B9" s="246" t="str">
        <f t="shared" si="1"/>
        <v>月</v>
      </c>
      <c r="C9" s="259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1"/>
      <c r="AD9" s="262"/>
      <c r="AE9" s="263"/>
    </row>
    <row r="10">
      <c r="A10" s="252">
        <v>45846.0</v>
      </c>
      <c r="B10" s="253" t="str">
        <f t="shared" si="1"/>
        <v>火</v>
      </c>
      <c r="C10" s="254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6"/>
      <c r="AD10" s="257"/>
      <c r="AE10" s="258"/>
    </row>
    <row r="11">
      <c r="A11" s="245">
        <v>45847.0</v>
      </c>
      <c r="B11" s="246" t="str">
        <f t="shared" si="1"/>
        <v>水</v>
      </c>
      <c r="C11" s="259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1"/>
      <c r="AD11" s="262"/>
      <c r="AE11" s="263"/>
    </row>
    <row r="12">
      <c r="A12" s="252">
        <v>45848.0</v>
      </c>
      <c r="B12" s="253" t="str">
        <f t="shared" si="1"/>
        <v>木</v>
      </c>
      <c r="C12" s="254"/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6"/>
      <c r="AD12" s="257"/>
      <c r="AE12" s="258"/>
    </row>
    <row r="13">
      <c r="A13" s="245">
        <v>45849.0</v>
      </c>
      <c r="B13" s="246" t="str">
        <f t="shared" si="1"/>
        <v>金</v>
      </c>
      <c r="C13" s="259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1"/>
      <c r="AD13" s="262"/>
      <c r="AE13" s="263"/>
    </row>
    <row r="14">
      <c r="A14" s="252">
        <v>45850.0</v>
      </c>
      <c r="B14" s="253" t="str">
        <f t="shared" si="1"/>
        <v>土</v>
      </c>
      <c r="C14" s="254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6"/>
      <c r="AD14" s="257"/>
      <c r="AE14" s="258"/>
    </row>
    <row r="15">
      <c r="A15" s="245">
        <v>45851.0</v>
      </c>
      <c r="B15" s="246" t="str">
        <f t="shared" si="1"/>
        <v>日</v>
      </c>
      <c r="C15" s="259"/>
      <c r="D15" s="260"/>
      <c r="E15" s="260"/>
      <c r="F15" s="260"/>
      <c r="G15" s="260"/>
      <c r="H15" s="260"/>
      <c r="I15" s="260"/>
      <c r="J15" s="260"/>
      <c r="K15" s="260"/>
      <c r="L15" s="260"/>
      <c r="M15" s="260"/>
      <c r="N15" s="261"/>
      <c r="AD15" s="262"/>
      <c r="AE15" s="263"/>
    </row>
    <row r="16">
      <c r="A16" s="252">
        <v>45852.0</v>
      </c>
      <c r="B16" s="253" t="str">
        <f t="shared" si="1"/>
        <v>月</v>
      </c>
      <c r="C16" s="254"/>
      <c r="D16" s="255"/>
      <c r="E16" s="255"/>
      <c r="F16" s="255"/>
      <c r="G16" s="255"/>
      <c r="H16" s="255"/>
      <c r="I16" s="255"/>
      <c r="J16" s="255"/>
      <c r="K16" s="255"/>
      <c r="L16" s="255"/>
      <c r="M16" s="255"/>
      <c r="N16" s="256"/>
      <c r="AD16" s="257"/>
      <c r="AE16" s="258"/>
    </row>
    <row r="17">
      <c r="A17" s="245">
        <v>45853.0</v>
      </c>
      <c r="B17" s="246" t="str">
        <f t="shared" si="1"/>
        <v>火</v>
      </c>
      <c r="C17" s="259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1"/>
      <c r="AD17" s="262"/>
      <c r="AE17" s="263"/>
    </row>
    <row r="18">
      <c r="A18" s="252">
        <v>45854.0</v>
      </c>
      <c r="B18" s="253" t="str">
        <f t="shared" si="1"/>
        <v>水</v>
      </c>
      <c r="C18" s="254"/>
      <c r="D18" s="255"/>
      <c r="E18" s="255"/>
      <c r="F18" s="255"/>
      <c r="G18" s="255"/>
      <c r="H18" s="255"/>
      <c r="I18" s="255"/>
      <c r="J18" s="255"/>
      <c r="K18" s="255"/>
      <c r="L18" s="255"/>
      <c r="M18" s="255"/>
      <c r="N18" s="256"/>
      <c r="AD18" s="257"/>
      <c r="AE18" s="258"/>
    </row>
    <row r="19">
      <c r="A19" s="245">
        <v>45855.0</v>
      </c>
      <c r="B19" s="246" t="str">
        <f t="shared" si="1"/>
        <v>木</v>
      </c>
      <c r="C19" s="259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1"/>
      <c r="AD19" s="262"/>
      <c r="AE19" s="263"/>
    </row>
    <row r="20">
      <c r="A20" s="252">
        <v>45856.0</v>
      </c>
      <c r="B20" s="253" t="str">
        <f t="shared" si="1"/>
        <v>金</v>
      </c>
      <c r="C20" s="254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6"/>
      <c r="AD20" s="257"/>
      <c r="AE20" s="258"/>
    </row>
    <row r="21">
      <c r="A21" s="245">
        <v>45857.0</v>
      </c>
      <c r="B21" s="246" t="str">
        <f t="shared" si="1"/>
        <v>土</v>
      </c>
      <c r="C21" s="259"/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1"/>
      <c r="AD21" s="262"/>
      <c r="AE21" s="263"/>
    </row>
    <row r="22">
      <c r="A22" s="252">
        <v>45858.0</v>
      </c>
      <c r="B22" s="253" t="str">
        <f t="shared" si="1"/>
        <v>日</v>
      </c>
      <c r="C22" s="254"/>
      <c r="D22" s="255"/>
      <c r="E22" s="255"/>
      <c r="F22" s="255"/>
      <c r="G22" s="255"/>
      <c r="H22" s="255"/>
      <c r="I22" s="255"/>
      <c r="J22" s="255"/>
      <c r="K22" s="255"/>
      <c r="L22" s="255"/>
      <c r="M22" s="255"/>
      <c r="N22" s="256"/>
      <c r="AD22" s="257"/>
      <c r="AE22" s="258"/>
    </row>
    <row r="23">
      <c r="A23" s="245">
        <v>45859.0</v>
      </c>
      <c r="B23" s="246" t="str">
        <f t="shared" si="1"/>
        <v>月</v>
      </c>
      <c r="C23" s="259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1"/>
      <c r="AD23" s="262"/>
      <c r="AE23" s="263"/>
    </row>
    <row r="24">
      <c r="A24" s="252">
        <v>45860.0</v>
      </c>
      <c r="B24" s="253" t="str">
        <f t="shared" si="1"/>
        <v>火</v>
      </c>
      <c r="C24" s="254"/>
      <c r="D24" s="255"/>
      <c r="E24" s="255"/>
      <c r="F24" s="255"/>
      <c r="G24" s="255"/>
      <c r="H24" s="255"/>
      <c r="I24" s="255"/>
      <c r="J24" s="255"/>
      <c r="K24" s="255"/>
      <c r="L24" s="255"/>
      <c r="M24" s="255"/>
      <c r="N24" s="256"/>
      <c r="AD24" s="257"/>
      <c r="AE24" s="258"/>
    </row>
    <row r="25">
      <c r="A25" s="245">
        <v>45861.0</v>
      </c>
      <c r="B25" s="246" t="str">
        <f t="shared" si="1"/>
        <v>水</v>
      </c>
      <c r="C25" s="259"/>
      <c r="D25" s="260"/>
      <c r="E25" s="260"/>
      <c r="F25" s="260"/>
      <c r="G25" s="260"/>
      <c r="H25" s="260"/>
      <c r="I25" s="260"/>
      <c r="J25" s="260"/>
      <c r="K25" s="260"/>
      <c r="L25" s="260"/>
      <c r="M25" s="260"/>
      <c r="N25" s="261"/>
      <c r="AD25" s="262"/>
      <c r="AE25" s="263"/>
    </row>
    <row r="26">
      <c r="A26" s="252">
        <v>45862.0</v>
      </c>
      <c r="B26" s="253" t="str">
        <f t="shared" si="1"/>
        <v>木</v>
      </c>
      <c r="C26" s="254"/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56"/>
      <c r="AD26" s="257"/>
      <c r="AE26" s="258"/>
    </row>
    <row r="27">
      <c r="A27" s="245">
        <v>45863.0</v>
      </c>
      <c r="B27" s="246" t="str">
        <f t="shared" si="1"/>
        <v>金</v>
      </c>
      <c r="C27" s="259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1"/>
      <c r="AD27" s="262"/>
      <c r="AE27" s="263"/>
    </row>
    <row r="28">
      <c r="A28" s="252">
        <v>45864.0</v>
      </c>
      <c r="B28" s="253" t="str">
        <f t="shared" si="1"/>
        <v>土</v>
      </c>
      <c r="C28" s="254"/>
      <c r="D28" s="255"/>
      <c r="E28" s="255"/>
      <c r="F28" s="255"/>
      <c r="G28" s="255"/>
      <c r="H28" s="255"/>
      <c r="I28" s="255"/>
      <c r="J28" s="255"/>
      <c r="K28" s="255"/>
      <c r="L28" s="255"/>
      <c r="M28" s="255"/>
      <c r="N28" s="256"/>
      <c r="AD28" s="257"/>
      <c r="AE28" s="258"/>
    </row>
    <row r="29">
      <c r="A29" s="245">
        <v>45865.0</v>
      </c>
      <c r="B29" s="246" t="str">
        <f t="shared" si="1"/>
        <v>日</v>
      </c>
      <c r="C29" s="259"/>
      <c r="D29" s="260"/>
      <c r="E29" s="260"/>
      <c r="F29" s="260"/>
      <c r="G29" s="260"/>
      <c r="H29" s="260"/>
      <c r="I29" s="260"/>
      <c r="J29" s="260"/>
      <c r="K29" s="260"/>
      <c r="L29" s="260"/>
      <c r="M29" s="260"/>
      <c r="N29" s="261"/>
      <c r="AD29" s="262"/>
      <c r="AE29" s="263"/>
    </row>
    <row r="30">
      <c r="A30" s="252">
        <v>45866.0</v>
      </c>
      <c r="B30" s="253" t="str">
        <f t="shared" si="1"/>
        <v>月</v>
      </c>
      <c r="C30" s="254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6"/>
      <c r="AD30" s="257"/>
      <c r="AE30" s="258"/>
    </row>
    <row r="31">
      <c r="A31" s="245">
        <v>45867.0</v>
      </c>
      <c r="B31" s="246" t="str">
        <f t="shared" si="1"/>
        <v>火</v>
      </c>
      <c r="C31" s="259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1"/>
      <c r="AD31" s="262"/>
      <c r="AE31" s="263"/>
    </row>
    <row r="32">
      <c r="A32" s="252">
        <v>45868.0</v>
      </c>
      <c r="B32" s="253" t="str">
        <f t="shared" si="1"/>
        <v>水</v>
      </c>
      <c r="C32" s="254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6"/>
      <c r="AD32" s="257"/>
      <c r="AE32" s="258"/>
    </row>
    <row r="33">
      <c r="A33" s="245">
        <v>45869.0</v>
      </c>
      <c r="B33" s="246" t="str">
        <f t="shared" si="1"/>
        <v>木</v>
      </c>
      <c r="C33" s="269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1"/>
      <c r="AD33" s="272"/>
      <c r="AE33" s="273"/>
    </row>
    <row r="34">
      <c r="A34" s="274" t="s">
        <v>24</v>
      </c>
      <c r="B34" s="275"/>
      <c r="C34" s="276">
        <f t="shared" ref="C34:N34" si="2">SUM(C2:C33)</f>
        <v>0</v>
      </c>
      <c r="D34" s="277">
        <f t="shared" si="2"/>
        <v>0</v>
      </c>
      <c r="E34" s="277">
        <f t="shared" si="2"/>
        <v>0</v>
      </c>
      <c r="F34" s="277">
        <f t="shared" si="2"/>
        <v>0</v>
      </c>
      <c r="G34" s="277">
        <f t="shared" si="2"/>
        <v>0</v>
      </c>
      <c r="H34" s="277">
        <f t="shared" si="2"/>
        <v>0</v>
      </c>
      <c r="I34" s="277">
        <f t="shared" si="2"/>
        <v>0</v>
      </c>
      <c r="J34" s="277">
        <f t="shared" si="2"/>
        <v>0</v>
      </c>
      <c r="K34" s="277">
        <f t="shared" si="2"/>
        <v>0</v>
      </c>
      <c r="L34" s="277">
        <f t="shared" si="2"/>
        <v>0</v>
      </c>
      <c r="M34" s="277">
        <f t="shared" si="2"/>
        <v>0</v>
      </c>
      <c r="N34" s="278">
        <f t="shared" si="2"/>
        <v>0</v>
      </c>
      <c r="AD34" s="276">
        <f t="shared" ref="AD34:AE34" si="3">SUM(AD2:AD33)</f>
        <v>0</v>
      </c>
      <c r="AE34" s="279">
        <f t="shared" si="3"/>
        <v>0</v>
      </c>
    </row>
  </sheetData>
  <mergeCells count="1">
    <mergeCell ref="A2:B2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13" width="20.29"/>
    <col customWidth="1" min="14" max="14" width="3.57"/>
  </cols>
  <sheetData>
    <row r="1" ht="21.75" customHeight="1">
      <c r="A1" s="280" t="s">
        <v>110</v>
      </c>
      <c r="B1" s="281" t="s">
        <v>96</v>
      </c>
      <c r="C1" s="281" t="s">
        <v>97</v>
      </c>
      <c r="D1" s="281" t="s">
        <v>98</v>
      </c>
      <c r="E1" s="281" t="s">
        <v>99</v>
      </c>
      <c r="F1" s="281" t="s">
        <v>100</v>
      </c>
      <c r="G1" s="281" t="s">
        <v>101</v>
      </c>
      <c r="H1" s="281" t="s">
        <v>102</v>
      </c>
      <c r="I1" s="281" t="s">
        <v>103</v>
      </c>
      <c r="J1" s="281" t="s">
        <v>104</v>
      </c>
      <c r="K1" s="281" t="s">
        <v>105</v>
      </c>
      <c r="L1" s="281" t="s">
        <v>106</v>
      </c>
      <c r="M1" s="282" t="s">
        <v>107</v>
      </c>
      <c r="N1" s="283"/>
    </row>
    <row r="2" ht="21.75" customHeight="1">
      <c r="A2" s="284" t="s">
        <v>109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6"/>
      <c r="N2" s="287"/>
    </row>
    <row r="3" ht="21.75" customHeight="1">
      <c r="A3" s="284" t="s">
        <v>111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6"/>
      <c r="N3" s="287"/>
    </row>
    <row r="4" ht="21.75" customHeight="1">
      <c r="A4" s="289"/>
      <c r="B4" s="288"/>
      <c r="C4" s="288"/>
      <c r="D4" s="288"/>
      <c r="E4" s="288"/>
      <c r="F4" s="288"/>
      <c r="G4" s="288"/>
      <c r="H4" s="288"/>
      <c r="I4" s="288"/>
      <c r="J4" s="288"/>
      <c r="K4" s="288"/>
      <c r="L4" s="288"/>
      <c r="M4" s="286"/>
      <c r="N4" s="287"/>
    </row>
    <row r="5" ht="21.75" customHeight="1">
      <c r="A5" s="290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2"/>
      <c r="N5" s="287"/>
    </row>
    <row r="6" ht="21.75" customHeight="1">
      <c r="A6" s="293" t="s">
        <v>112</v>
      </c>
      <c r="B6" s="294">
        <f t="shared" ref="B6:M6" si="1">SUM(B2:B5)</f>
        <v>0</v>
      </c>
      <c r="C6" s="294">
        <f t="shared" si="1"/>
        <v>0</v>
      </c>
      <c r="D6" s="294">
        <f t="shared" si="1"/>
        <v>0</v>
      </c>
      <c r="E6" s="294">
        <f t="shared" si="1"/>
        <v>0</v>
      </c>
      <c r="F6" s="294">
        <f t="shared" si="1"/>
        <v>0</v>
      </c>
      <c r="G6" s="294">
        <f t="shared" si="1"/>
        <v>0</v>
      </c>
      <c r="H6" s="294">
        <f t="shared" si="1"/>
        <v>0</v>
      </c>
      <c r="I6" s="294">
        <f t="shared" si="1"/>
        <v>0</v>
      </c>
      <c r="J6" s="294">
        <f t="shared" si="1"/>
        <v>0</v>
      </c>
      <c r="K6" s="294">
        <f t="shared" si="1"/>
        <v>0</v>
      </c>
      <c r="L6" s="294">
        <f t="shared" si="1"/>
        <v>0</v>
      </c>
      <c r="M6" s="294">
        <f t="shared" si="1"/>
        <v>0</v>
      </c>
      <c r="N6" s="287"/>
    </row>
    <row r="7" ht="21.75" customHeight="1">
      <c r="A7" s="12"/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87"/>
    </row>
    <row r="8" ht="21.75" customHeight="1">
      <c r="A8" s="12" t="s">
        <v>113</v>
      </c>
      <c r="B8" s="296">
        <f>SUM(B6:M6)</f>
        <v>0</v>
      </c>
      <c r="C8" s="295"/>
      <c r="D8" s="12"/>
      <c r="E8" s="295"/>
      <c r="F8" s="295"/>
      <c r="G8" s="295"/>
      <c r="H8" s="295"/>
      <c r="I8" s="295"/>
      <c r="J8" s="295"/>
      <c r="K8" s="295"/>
      <c r="L8" s="295"/>
      <c r="M8" s="295"/>
      <c r="N8" s="287"/>
    </row>
    <row r="9" ht="21.75" customHeight="1">
      <c r="A9" s="12"/>
      <c r="B9" s="295" t="s">
        <v>114</v>
      </c>
      <c r="C9" s="295" t="s">
        <v>115</v>
      </c>
      <c r="D9" s="295"/>
      <c r="E9" s="295"/>
      <c r="F9" s="295"/>
      <c r="G9" s="295"/>
      <c r="H9" s="295"/>
      <c r="I9" s="295"/>
      <c r="J9" s="295"/>
      <c r="K9" s="295"/>
      <c r="L9" s="295"/>
      <c r="M9" s="295"/>
      <c r="N9" s="287"/>
    </row>
    <row r="10" ht="21.75" customHeight="1">
      <c r="A10" s="12"/>
      <c r="B10" s="295" t="s">
        <v>116</v>
      </c>
      <c r="C10" s="295" t="s">
        <v>117</v>
      </c>
      <c r="D10" s="295"/>
      <c r="E10" s="295"/>
      <c r="F10" s="295"/>
      <c r="G10" s="295"/>
      <c r="H10" s="295"/>
      <c r="I10" s="295"/>
      <c r="J10" s="295"/>
      <c r="K10" s="295"/>
      <c r="L10" s="295"/>
      <c r="M10" s="295"/>
      <c r="N10" s="287"/>
    </row>
    <row r="11" ht="21.75" customHeight="1">
      <c r="A11" s="12"/>
      <c r="B11" s="295" t="s">
        <v>118</v>
      </c>
      <c r="C11" s="295" t="s">
        <v>119</v>
      </c>
      <c r="D11" s="295"/>
      <c r="E11" s="295"/>
      <c r="F11" s="295"/>
      <c r="G11" s="295"/>
      <c r="H11" s="295"/>
      <c r="I11" s="295"/>
      <c r="J11" s="295"/>
      <c r="K11" s="295"/>
      <c r="L11" s="295"/>
      <c r="M11" s="295"/>
      <c r="N11" s="287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