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1200855_qut_edu_au/Documents/QUT-MIT/IFN646 Biomedical Data Science/Assessment/IFN646-Project/Main_files/Results/"/>
    </mc:Choice>
  </mc:AlternateContent>
  <xr:revisionPtr revIDLastSave="80" documentId="8_{B64E5EAE-4D07-486A-855E-3723F61B7FA5}" xr6:coauthVersionLast="47" xr6:coauthVersionMax="47" xr10:uidLastSave="{326C7DEF-B13E-4419-9458-F8F3C0AF145C}"/>
  <bookViews>
    <workbookView minimized="1" xWindow="30" yWindow="2160" windowWidth="21600" windowHeight="11295" activeTab="1" xr2:uid="{CC192E48-BFA4-471D-B522-AFA5B6EE06D9}"/>
  </bookViews>
  <sheets>
    <sheet name="Model Results" sheetId="2" r:id="rId1"/>
    <sheet name="Feature Import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D25" i="2"/>
  <c r="L19" i="2"/>
  <c r="K19" i="2"/>
  <c r="J19" i="2"/>
  <c r="I19" i="2"/>
  <c r="F19" i="2"/>
  <c r="E19" i="2"/>
  <c r="D19" i="2"/>
  <c r="L25" i="2"/>
  <c r="K25" i="2"/>
  <c r="J25" i="2"/>
  <c r="I25" i="2"/>
  <c r="G25" i="2"/>
  <c r="F25" i="2"/>
  <c r="E25" i="2"/>
  <c r="D13" i="2"/>
  <c r="L13" i="2"/>
  <c r="K13" i="2"/>
  <c r="J13" i="2"/>
  <c r="I13" i="2"/>
  <c r="G13" i="2"/>
  <c r="F13" i="2"/>
  <c r="E13" i="2"/>
  <c r="L7" i="2"/>
  <c r="K7" i="2"/>
  <c r="J7" i="2"/>
  <c r="I7" i="2"/>
  <c r="G7" i="2"/>
  <c r="E7" i="2"/>
  <c r="F7" i="2"/>
  <c r="D7" i="2"/>
  <c r="M2" i="2"/>
  <c r="H5" i="2" s="1"/>
  <c r="H25" i="2" l="1"/>
  <c r="H19" i="2"/>
  <c r="H4" i="2"/>
  <c r="H13" i="2"/>
  <c r="H3" i="2"/>
  <c r="H7" i="2"/>
  <c r="H18" i="2"/>
  <c r="H17" i="2"/>
  <c r="H16" i="2"/>
  <c r="H15" i="2"/>
  <c r="H14" i="2"/>
  <c r="H12" i="2"/>
  <c r="H2" i="2"/>
  <c r="H11" i="2"/>
  <c r="H24" i="2"/>
  <c r="H10" i="2"/>
  <c r="H23" i="2"/>
  <c r="H9" i="2"/>
  <c r="H22" i="2"/>
  <c r="H8" i="2"/>
  <c r="H21" i="2"/>
  <c r="H6" i="2"/>
  <c r="H20" i="2"/>
</calcChain>
</file>

<file path=xl/sharedStrings.xml><?xml version="1.0" encoding="utf-8"?>
<sst xmlns="http://schemas.openxmlformats.org/spreadsheetml/2006/main" count="46" uniqueCount="30">
  <si>
    <t>Model</t>
  </si>
  <si>
    <t xml:space="preserve">image-only </t>
  </si>
  <si>
    <t>Seed</t>
  </si>
  <si>
    <t>non-image-only</t>
  </si>
  <si>
    <t>feature-fusion</t>
  </si>
  <si>
    <t>learned-feature-fusion</t>
  </si>
  <si>
    <t>Test AUC</t>
  </si>
  <si>
    <t>FNR</t>
  </si>
  <si>
    <t>Lower 95</t>
  </si>
  <si>
    <t>Upper 95</t>
  </si>
  <si>
    <t>Optimal Threshold for confusion matrix</t>
  </si>
  <si>
    <t>Threshold Used</t>
  </si>
  <si>
    <t>Specificity</t>
  </si>
  <si>
    <t>Sensitivity</t>
  </si>
  <si>
    <t>FN (count)</t>
  </si>
  <si>
    <t>Total number of maglinant test cases</t>
  </si>
  <si>
    <t>max val auc roc</t>
  </si>
  <si>
    <t>breast density</t>
  </si>
  <si>
    <t>subtlety</t>
  </si>
  <si>
    <t>is_left_breast</t>
  </si>
  <si>
    <t>is_CC_view</t>
  </si>
  <si>
    <t>is_mass</t>
  </si>
  <si>
    <t>mass_shape</t>
  </si>
  <si>
    <t>mass_margins</t>
  </si>
  <si>
    <t>calc_type</t>
  </si>
  <si>
    <t>calc_dist</t>
  </si>
  <si>
    <t>Non-Image Feature</t>
  </si>
  <si>
    <t>Non-Image-Only</t>
  </si>
  <si>
    <t>Feature-Fusion</t>
  </si>
  <si>
    <t>Learned-Feature-Fusion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</si>
</sst>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Georgia"/>
      <family val="1"/>
    </font>
    <font>
      <sz val="11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164" fontId="0" fillId="2" borderId="0" xfId="1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 wrapText="1"/>
    </xf>
    <xf numFmtId="164" fontId="0" fillId="2" borderId="0" xfId="0" applyNumberForma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" fontId="0" fillId="2" borderId="0" xfId="1" applyNumberFormat="1" applyFont="1" applyFill="1" applyAlignment="1">
      <alignment horizontal="center"/>
    </xf>
    <xf numFmtId="1" fontId="0" fillId="3" borderId="0" xfId="1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164" fontId="3" fillId="2" borderId="0" xfId="1" applyNumberFormat="1" applyFont="1" applyFill="1" applyAlignment="1">
      <alignment horizontal="center"/>
    </xf>
    <xf numFmtId="1" fontId="3" fillId="2" borderId="0" xfId="1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 wrapText="1"/>
    </xf>
    <xf numFmtId="164" fontId="3" fillId="2" borderId="0" xfId="0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1" fontId="3" fillId="3" borderId="0" xfId="1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64" fontId="0" fillId="3" borderId="0" xfId="1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8EC4-8B4A-46AD-AB92-CE43C8189A50}">
  <dimension ref="A1:N27"/>
  <sheetViews>
    <sheetView zoomScale="97" zoomScaleNormal="130" workbookViewId="0">
      <selection activeCell="F24" sqref="F24"/>
    </sheetView>
  </sheetViews>
  <sheetFormatPr defaultRowHeight="15" x14ac:dyDescent="0.25"/>
  <cols>
    <col min="1" max="1" width="22.7109375" style="1" customWidth="1"/>
    <col min="2" max="2" width="9.42578125" style="1" customWidth="1"/>
    <col min="3" max="3" width="14.42578125" style="1" bestFit="1" customWidth="1"/>
    <col min="4" max="6" width="9.7109375" style="1" customWidth="1"/>
    <col min="7" max="7" width="7.5703125" style="1" customWidth="1"/>
    <col min="8" max="8" width="10.28515625" style="1" bestFit="1" customWidth="1"/>
    <col min="9" max="9" width="10.140625" style="1" bestFit="1" customWidth="1"/>
    <col min="10" max="10" width="10.28515625" style="1" bestFit="1" customWidth="1"/>
    <col min="11" max="11" width="15" style="1" bestFit="1" customWidth="1"/>
    <col min="12" max="12" width="24" style="1" customWidth="1"/>
    <col min="14" max="14" width="34.28515625" bestFit="1" customWidth="1"/>
  </cols>
  <sheetData>
    <row r="1" spans="1:14" ht="27.75" customHeight="1" x14ac:dyDescent="0.25">
      <c r="A1" s="19" t="s">
        <v>0</v>
      </c>
      <c r="B1" s="19" t="s">
        <v>2</v>
      </c>
      <c r="C1" s="19" t="s">
        <v>16</v>
      </c>
      <c r="D1" s="19" t="s">
        <v>6</v>
      </c>
      <c r="E1" s="7" t="s">
        <v>8</v>
      </c>
      <c r="F1" s="7" t="s">
        <v>9</v>
      </c>
      <c r="G1" s="7" t="s">
        <v>7</v>
      </c>
      <c r="H1" s="7" t="s">
        <v>14</v>
      </c>
      <c r="I1" s="7" t="s">
        <v>12</v>
      </c>
      <c r="J1" s="7" t="s">
        <v>13</v>
      </c>
      <c r="K1" s="7" t="s">
        <v>11</v>
      </c>
      <c r="L1" s="7" t="s">
        <v>10</v>
      </c>
      <c r="M1" s="1"/>
    </row>
    <row r="2" spans="1:14" x14ac:dyDescent="0.25">
      <c r="A2" s="20" t="s">
        <v>1</v>
      </c>
      <c r="B2" s="20">
        <v>0</v>
      </c>
      <c r="C2" s="21">
        <v>0.60936285936285906</v>
      </c>
      <c r="D2" s="22">
        <v>0.53400000000000003</v>
      </c>
      <c r="E2" s="12">
        <v>0.46600000000000003</v>
      </c>
      <c r="F2" s="12">
        <v>0.6</v>
      </c>
      <c r="G2" s="12">
        <v>0.52</v>
      </c>
      <c r="H2" s="13">
        <f>$M$2*G2</f>
        <v>74.88</v>
      </c>
      <c r="I2" s="14">
        <v>0.96499999999999997</v>
      </c>
      <c r="J2" s="14">
        <v>0.10416666666666601</v>
      </c>
      <c r="K2" s="15">
        <v>4.0591802448034203E-2</v>
      </c>
      <c r="L2" s="15">
        <v>0.50800830125808705</v>
      </c>
      <c r="M2" s="1">
        <f>46+98</f>
        <v>144</v>
      </c>
      <c r="N2" t="s">
        <v>15</v>
      </c>
    </row>
    <row r="3" spans="1:14" x14ac:dyDescent="0.25">
      <c r="A3" s="23" t="s">
        <v>1</v>
      </c>
      <c r="B3" s="23">
        <v>1</v>
      </c>
      <c r="C3" s="23">
        <v>0.59741647200000003</v>
      </c>
      <c r="D3" s="24">
        <v>0.57199999999999995</v>
      </c>
      <c r="E3" s="2">
        <v>0.505</v>
      </c>
      <c r="F3" s="2">
        <v>0.63700000000000001</v>
      </c>
      <c r="G3" s="2">
        <v>0.32</v>
      </c>
      <c r="H3" s="8">
        <f t="shared" ref="H3:H6" si="0">$M$2*G3</f>
        <v>46.08</v>
      </c>
      <c r="I3" s="4">
        <v>0.95099999999999996</v>
      </c>
      <c r="J3" s="3">
        <v>0.10416666666666601</v>
      </c>
      <c r="K3" s="4">
        <v>0.48599999999999999</v>
      </c>
      <c r="L3" s="4">
        <v>0.51</v>
      </c>
      <c r="M3" s="1"/>
    </row>
    <row r="4" spans="1:14" x14ac:dyDescent="0.25">
      <c r="A4" s="23" t="s">
        <v>1</v>
      </c>
      <c r="B4" s="23">
        <v>2</v>
      </c>
      <c r="C4" s="23">
        <v>0.59724650300000004</v>
      </c>
      <c r="D4" s="24">
        <v>0.53100000000000003</v>
      </c>
      <c r="E4" s="2">
        <v>0.46400000000000002</v>
      </c>
      <c r="F4" s="2">
        <v>0.59799999999999998</v>
      </c>
      <c r="G4" s="2">
        <v>0.38</v>
      </c>
      <c r="H4" s="8">
        <f t="shared" si="0"/>
        <v>54.72</v>
      </c>
      <c r="I4" s="4">
        <v>0.95799999999999996</v>
      </c>
      <c r="J4" s="4">
        <v>7.5999999999999998E-2</v>
      </c>
      <c r="K4" s="4">
        <v>0.505</v>
      </c>
      <c r="L4" s="4">
        <v>0.52900000000000003</v>
      </c>
      <c r="M4" s="1"/>
    </row>
    <row r="5" spans="1:14" x14ac:dyDescent="0.25">
      <c r="A5" s="23" t="s">
        <v>1</v>
      </c>
      <c r="B5" s="23">
        <v>3</v>
      </c>
      <c r="C5" s="23">
        <v>0.57772435899999997</v>
      </c>
      <c r="D5" s="24">
        <v>0.54700000000000004</v>
      </c>
      <c r="E5" s="2">
        <v>0.48</v>
      </c>
      <c r="F5" s="2">
        <v>0.61499999999999999</v>
      </c>
      <c r="G5" s="2">
        <v>0.31</v>
      </c>
      <c r="H5" s="8">
        <f t="shared" si="0"/>
        <v>44.64</v>
      </c>
      <c r="I5" s="4">
        <v>0.95099999999999996</v>
      </c>
      <c r="J5" s="4">
        <v>7.5999999999999998E-2</v>
      </c>
      <c r="K5" s="4">
        <v>0.183</v>
      </c>
      <c r="L5" s="4">
        <v>0.58199999999999996</v>
      </c>
      <c r="M5" s="1"/>
    </row>
    <row r="6" spans="1:14" x14ac:dyDescent="0.25">
      <c r="A6" s="23" t="s">
        <v>1</v>
      </c>
      <c r="B6" s="23">
        <v>4</v>
      </c>
      <c r="C6" s="23">
        <v>0.58675699299999995</v>
      </c>
      <c r="D6" s="24">
        <v>0.55500000000000005</v>
      </c>
      <c r="E6" s="2">
        <v>0.48699999999999999</v>
      </c>
      <c r="F6" s="2">
        <v>0.62</v>
      </c>
      <c r="G6" s="2">
        <v>0.4</v>
      </c>
      <c r="H6" s="8">
        <f t="shared" si="0"/>
        <v>57.6</v>
      </c>
      <c r="I6" s="4">
        <v>0.95099999999999996</v>
      </c>
      <c r="J6" s="4">
        <v>9.7199999999999995E-2</v>
      </c>
      <c r="K6" s="4">
        <v>0.52700000000000002</v>
      </c>
      <c r="L6" s="4">
        <v>0.56100000000000005</v>
      </c>
      <c r="M6" s="1"/>
    </row>
    <row r="7" spans="1:14" x14ac:dyDescent="0.25">
      <c r="A7" s="25"/>
      <c r="B7" s="25"/>
      <c r="C7" s="10"/>
      <c r="D7" s="10">
        <f>AVERAGE(D2:D6)</f>
        <v>0.54780000000000006</v>
      </c>
      <c r="E7" s="10">
        <f t="shared" ref="E7:F7" si="1">AVERAGE(E2:E6)</f>
        <v>0.48040000000000005</v>
      </c>
      <c r="F7" s="10">
        <f t="shared" si="1"/>
        <v>0.6140000000000001</v>
      </c>
      <c r="G7" s="10">
        <f>AVERAGE(G2:G6)</f>
        <v>0.38600000000000001</v>
      </c>
      <c r="H7" s="11">
        <f t="shared" ref="H7:H25" si="2">$M$2*G7</f>
        <v>55.584000000000003</v>
      </c>
      <c r="I7" s="10">
        <f>AVERAGE(I2:I6)</f>
        <v>0.95519999999999994</v>
      </c>
      <c r="J7" s="10">
        <f>AVERAGE(J2:J6)</f>
        <v>9.1506666666666403E-2</v>
      </c>
      <c r="K7" s="10">
        <f>AVERAGE(K2:K6)</f>
        <v>0.34831836048960685</v>
      </c>
      <c r="L7" s="10">
        <f>AVERAGE(L2:L6)</f>
        <v>0.53800166025161733</v>
      </c>
      <c r="M7" s="1"/>
    </row>
    <row r="8" spans="1:14" x14ac:dyDescent="0.25">
      <c r="A8" s="26" t="s">
        <v>3</v>
      </c>
      <c r="B8" s="26">
        <v>0</v>
      </c>
      <c r="C8" s="26">
        <v>0.76770104900000002</v>
      </c>
      <c r="D8" s="27">
        <v>0.74199999999999999</v>
      </c>
      <c r="E8" s="5">
        <v>0.68200000000000005</v>
      </c>
      <c r="F8" s="5">
        <v>0.79800000000000004</v>
      </c>
      <c r="G8" s="5">
        <v>0.3</v>
      </c>
      <c r="H8" s="9">
        <f t="shared" si="2"/>
        <v>43.199999999999996</v>
      </c>
      <c r="I8" s="6">
        <v>0.95799999999999996</v>
      </c>
      <c r="J8" s="6">
        <v>0.29899999999999999</v>
      </c>
      <c r="K8" s="6">
        <v>0.16</v>
      </c>
      <c r="L8" s="6">
        <v>0.379</v>
      </c>
      <c r="M8" s="1"/>
    </row>
    <row r="9" spans="1:14" x14ac:dyDescent="0.25">
      <c r="A9" s="26" t="s">
        <v>3</v>
      </c>
      <c r="B9" s="26">
        <v>1</v>
      </c>
      <c r="C9" s="26">
        <v>0.75424922299999997</v>
      </c>
      <c r="D9" s="27">
        <v>0.753</v>
      </c>
      <c r="E9" s="5">
        <v>0.69399999999999995</v>
      </c>
      <c r="F9" s="5">
        <v>0.80800000000000005</v>
      </c>
      <c r="G9" s="5">
        <v>0.26</v>
      </c>
      <c r="H9" s="9">
        <f t="shared" si="2"/>
        <v>37.44</v>
      </c>
      <c r="I9" s="6">
        <v>0.95099999999999996</v>
      </c>
      <c r="J9" s="6">
        <v>0.24299999999999999</v>
      </c>
      <c r="K9" s="6">
        <v>0.27100000000000002</v>
      </c>
      <c r="L9" s="6">
        <v>0.48</v>
      </c>
      <c r="M9" s="1"/>
    </row>
    <row r="10" spans="1:14" x14ac:dyDescent="0.25">
      <c r="A10" s="26" t="s">
        <v>3</v>
      </c>
      <c r="B10" s="26">
        <v>2</v>
      </c>
      <c r="C10" s="26">
        <v>0.75910547799999994</v>
      </c>
      <c r="D10" s="27">
        <v>0.749</v>
      </c>
      <c r="E10" s="5">
        <v>0.69</v>
      </c>
      <c r="F10" s="5">
        <v>0.80300000000000005</v>
      </c>
      <c r="G10" s="5">
        <v>0.35</v>
      </c>
      <c r="H10" s="9">
        <f t="shared" si="2"/>
        <v>50.4</v>
      </c>
      <c r="I10" s="6">
        <v>0.95099999999999996</v>
      </c>
      <c r="J10" s="6">
        <v>0.375</v>
      </c>
      <c r="K10" s="6">
        <v>0.3</v>
      </c>
      <c r="L10" s="6">
        <v>0.54700000000000004</v>
      </c>
      <c r="M10" s="1"/>
    </row>
    <row r="11" spans="1:14" x14ac:dyDescent="0.25">
      <c r="A11" s="26" t="s">
        <v>3</v>
      </c>
      <c r="B11" s="26">
        <v>3</v>
      </c>
      <c r="C11" s="26">
        <v>0.75541472399999998</v>
      </c>
      <c r="D11" s="27">
        <v>0.751</v>
      </c>
      <c r="E11" s="5">
        <v>0.69299999999999995</v>
      </c>
      <c r="F11" s="5">
        <v>0.80600000000000005</v>
      </c>
      <c r="G11" s="5">
        <v>0.22</v>
      </c>
      <c r="H11" s="9">
        <f t="shared" si="2"/>
        <v>31.68</v>
      </c>
      <c r="I11" s="6">
        <v>0.95099999999999996</v>
      </c>
      <c r="J11" s="6">
        <v>0.27100000000000002</v>
      </c>
      <c r="K11" s="6">
        <v>0.32</v>
      </c>
      <c r="L11" s="6">
        <v>0.501</v>
      </c>
      <c r="M11" s="1"/>
    </row>
    <row r="12" spans="1:14" x14ac:dyDescent="0.25">
      <c r="A12" s="28" t="s">
        <v>3</v>
      </c>
      <c r="B12" s="28">
        <v>4</v>
      </c>
      <c r="C12" s="28">
        <v>0.77110042700000003</v>
      </c>
      <c r="D12" s="29">
        <v>0.73799999999999999</v>
      </c>
      <c r="E12" s="16">
        <v>0.67300000000000004</v>
      </c>
      <c r="F12" s="16">
        <v>0.79300000000000004</v>
      </c>
      <c r="G12" s="16">
        <v>0.28000000000000003</v>
      </c>
      <c r="H12" s="17">
        <f t="shared" si="2"/>
        <v>40.320000000000007</v>
      </c>
      <c r="I12" s="18">
        <v>0.95799999999999996</v>
      </c>
      <c r="J12" s="18">
        <v>0.28499999999999998</v>
      </c>
      <c r="K12" s="18">
        <v>0.193</v>
      </c>
      <c r="L12" s="18">
        <v>0.46899999999999997</v>
      </c>
      <c r="M12" s="1"/>
    </row>
    <row r="13" spans="1:14" x14ac:dyDescent="0.25">
      <c r="A13" s="25"/>
      <c r="B13" s="25"/>
      <c r="C13" s="25"/>
      <c r="D13" s="10">
        <f>AVERAGE(D8:D12)</f>
        <v>0.74660000000000004</v>
      </c>
      <c r="E13" s="10">
        <f t="shared" ref="E13" si="3">AVERAGE(E8:E12)</f>
        <v>0.68640000000000001</v>
      </c>
      <c r="F13" s="10">
        <f t="shared" ref="F13" si="4">AVERAGE(F8:F12)</f>
        <v>0.80159999999999998</v>
      </c>
      <c r="G13" s="10">
        <f>AVERAGE(G8:G12)</f>
        <v>0.28200000000000003</v>
      </c>
      <c r="H13" s="11">
        <f t="shared" si="2"/>
        <v>40.608000000000004</v>
      </c>
      <c r="I13" s="10">
        <f>AVERAGE(I8:I12)</f>
        <v>0.95379999999999998</v>
      </c>
      <c r="J13" s="10">
        <f>AVERAGE(J8:J12)</f>
        <v>0.29460000000000003</v>
      </c>
      <c r="K13" s="10">
        <f>AVERAGE(K8:K12)</f>
        <v>0.24880000000000005</v>
      </c>
      <c r="L13" s="10">
        <f>AVERAGE(L8:L12)</f>
        <v>0.47519999999999996</v>
      </c>
      <c r="M13" s="1"/>
    </row>
    <row r="14" spans="1:14" x14ac:dyDescent="0.25">
      <c r="A14" s="23" t="s">
        <v>4</v>
      </c>
      <c r="B14" s="23">
        <v>0</v>
      </c>
      <c r="C14" s="23">
        <v>0.60402097899999996</v>
      </c>
      <c r="D14" s="24">
        <v>0.59499999999999997</v>
      </c>
      <c r="E14" s="2">
        <v>0.52800000000000002</v>
      </c>
      <c r="F14" s="2">
        <v>0.66</v>
      </c>
      <c r="G14" s="2">
        <v>0.4</v>
      </c>
      <c r="H14" s="8">
        <f t="shared" si="2"/>
        <v>57.6</v>
      </c>
      <c r="I14" s="4">
        <v>0.95799999999999996</v>
      </c>
      <c r="J14" s="4">
        <v>8.3000000000000004E-2</v>
      </c>
      <c r="K14" s="4">
        <v>0.35099999999999998</v>
      </c>
      <c r="L14" s="4">
        <v>0.47099999999999997</v>
      </c>
      <c r="M14" s="1"/>
    </row>
    <row r="15" spans="1:14" x14ac:dyDescent="0.25">
      <c r="A15" s="23" t="s">
        <v>4</v>
      </c>
      <c r="B15" s="23">
        <v>1</v>
      </c>
      <c r="C15" s="23">
        <v>0.66943473200000003</v>
      </c>
      <c r="D15" s="24">
        <v>0.626</v>
      </c>
      <c r="E15" s="2">
        <v>0.56000000000000005</v>
      </c>
      <c r="F15" s="2">
        <v>0.69</v>
      </c>
      <c r="G15" s="2">
        <v>0.44</v>
      </c>
      <c r="H15" s="8">
        <f t="shared" si="2"/>
        <v>63.36</v>
      </c>
      <c r="I15" s="4">
        <v>0.95099999999999996</v>
      </c>
      <c r="J15" s="4">
        <v>8.3000000000000004E-2</v>
      </c>
      <c r="K15" s="4">
        <v>0.48499999999999999</v>
      </c>
      <c r="L15" s="4">
        <v>0.497</v>
      </c>
      <c r="M15" s="1"/>
    </row>
    <row r="16" spans="1:14" x14ac:dyDescent="0.25">
      <c r="A16" s="20" t="s">
        <v>4</v>
      </c>
      <c r="B16" s="20">
        <v>2</v>
      </c>
      <c r="C16" s="20">
        <v>0.70464258000000002</v>
      </c>
      <c r="D16" s="22">
        <v>0.66600000000000004</v>
      </c>
      <c r="E16" s="12">
        <v>0.60299999999999998</v>
      </c>
      <c r="F16" s="12">
        <v>0.72699999999999998</v>
      </c>
      <c r="G16" s="12">
        <v>0.22</v>
      </c>
      <c r="H16" s="13">
        <f t="shared" si="2"/>
        <v>31.68</v>
      </c>
      <c r="I16" s="15">
        <v>0.95099999999999996</v>
      </c>
      <c r="J16" s="15">
        <v>0.16700000000000001</v>
      </c>
      <c r="K16" s="15">
        <v>0.48599999999999999</v>
      </c>
      <c r="L16" s="15">
        <v>0.48799999999999999</v>
      </c>
    </row>
    <row r="17" spans="1:12" x14ac:dyDescent="0.25">
      <c r="A17" s="23" t="s">
        <v>4</v>
      </c>
      <c r="B17" s="23">
        <v>3</v>
      </c>
      <c r="C17" s="23">
        <v>0.65452602999999998</v>
      </c>
      <c r="D17" s="24">
        <v>0.66500000000000004</v>
      </c>
      <c r="E17" s="2">
        <v>0.60199999999999998</v>
      </c>
      <c r="F17" s="2">
        <v>0.72699999999999998</v>
      </c>
      <c r="G17" s="2">
        <v>0.36</v>
      </c>
      <c r="H17" s="8">
        <f t="shared" si="2"/>
        <v>51.839999999999996</v>
      </c>
      <c r="I17" s="4">
        <v>0.95099999999999996</v>
      </c>
      <c r="J17" s="4">
        <v>0.20100000000000001</v>
      </c>
      <c r="K17" s="4">
        <v>0.497</v>
      </c>
      <c r="L17" s="4">
        <v>0.499</v>
      </c>
    </row>
    <row r="18" spans="1:12" x14ac:dyDescent="0.25">
      <c r="A18" s="23" t="s">
        <v>4</v>
      </c>
      <c r="B18" s="23">
        <v>4</v>
      </c>
      <c r="C18" s="23">
        <v>0.68373640199999997</v>
      </c>
      <c r="D18" s="24">
        <v>0.65100000000000002</v>
      </c>
      <c r="E18" s="2">
        <v>0.58699999999999997</v>
      </c>
      <c r="F18" s="2">
        <v>0.71299999999999997</v>
      </c>
      <c r="G18" s="2">
        <v>0.31</v>
      </c>
      <c r="H18" s="8">
        <f t="shared" si="2"/>
        <v>44.64</v>
      </c>
      <c r="I18" s="4">
        <v>0.95099999999999996</v>
      </c>
      <c r="J18" s="4">
        <v>0.222</v>
      </c>
      <c r="K18" s="4">
        <v>0.51600000000000001</v>
      </c>
      <c r="L18" s="4">
        <v>0.51800000000000002</v>
      </c>
    </row>
    <row r="19" spans="1:12" x14ac:dyDescent="0.25">
      <c r="A19" s="25"/>
      <c r="B19" s="25"/>
      <c r="C19" s="25"/>
      <c r="D19" s="10">
        <f>AVERAGE(D14:D18)</f>
        <v>0.64060000000000006</v>
      </c>
      <c r="E19" s="10">
        <f>AVERAGE(E14:E18)</f>
        <v>0.57599999999999996</v>
      </c>
      <c r="F19" s="10">
        <f>AVERAGE(F14:F18)</f>
        <v>0.70340000000000003</v>
      </c>
      <c r="G19" s="10">
        <f>AVERAGE(G14:G18)</f>
        <v>0.34599999999999997</v>
      </c>
      <c r="H19" s="11">
        <f t="shared" si="2"/>
        <v>49.823999999999998</v>
      </c>
      <c r="I19" s="10">
        <f>AVERAGE(I14:I18)</f>
        <v>0.95239999999999991</v>
      </c>
      <c r="J19" s="10">
        <f>AVERAGE(J14:J18)</f>
        <v>0.1512</v>
      </c>
      <c r="K19" s="10">
        <f>AVERAGE(K14:K18)</f>
        <v>0.46699999999999997</v>
      </c>
      <c r="L19" s="10">
        <f>AVERAGE(L14:L18)</f>
        <v>0.49459999999999998</v>
      </c>
    </row>
    <row r="20" spans="1:12" x14ac:dyDescent="0.25">
      <c r="A20" s="26" t="s">
        <v>5</v>
      </c>
      <c r="B20" s="26">
        <v>0</v>
      </c>
      <c r="C20" s="26">
        <v>0.74961149999999999</v>
      </c>
      <c r="D20" s="27">
        <v>0.745</v>
      </c>
      <c r="E20" s="5">
        <v>0.68600000000000005</v>
      </c>
      <c r="F20" s="5">
        <v>0.80100000000000005</v>
      </c>
      <c r="G20" s="5">
        <v>0.23</v>
      </c>
      <c r="H20" s="9">
        <f t="shared" si="2"/>
        <v>33.120000000000005</v>
      </c>
      <c r="I20" s="6">
        <v>0.95099999999999996</v>
      </c>
      <c r="J20" s="6">
        <v>0.20100000000000001</v>
      </c>
      <c r="K20" s="6">
        <v>0.20300000000000001</v>
      </c>
      <c r="L20" s="6">
        <v>0.51500000000000001</v>
      </c>
    </row>
    <row r="21" spans="1:12" x14ac:dyDescent="0.25">
      <c r="A21" s="26" t="s">
        <v>5</v>
      </c>
      <c r="B21" s="26">
        <v>1</v>
      </c>
      <c r="C21" s="26">
        <v>0.757381507381507</v>
      </c>
      <c r="D21" s="27">
        <v>0.74</v>
      </c>
      <c r="E21" s="5">
        <v>0.68100000000000005</v>
      </c>
      <c r="F21" s="5">
        <v>0.79600000000000004</v>
      </c>
      <c r="G21" s="5">
        <v>0.22</v>
      </c>
      <c r="H21" s="9">
        <f t="shared" si="2"/>
        <v>31.68</v>
      </c>
      <c r="I21" s="6">
        <v>0.95099999999999996</v>
      </c>
      <c r="J21" s="6">
        <v>0.25700000000000001</v>
      </c>
      <c r="K21" s="6">
        <v>0.16400000000000001</v>
      </c>
      <c r="L21" s="6">
        <v>0.54200000000000004</v>
      </c>
    </row>
    <row r="22" spans="1:12" x14ac:dyDescent="0.25">
      <c r="A22" s="28" t="s">
        <v>5</v>
      </c>
      <c r="B22" s="28">
        <v>2</v>
      </c>
      <c r="C22" s="28">
        <v>0.77025058300000004</v>
      </c>
      <c r="D22" s="29">
        <v>0.74</v>
      </c>
      <c r="E22" s="16">
        <v>0.68100000000000005</v>
      </c>
      <c r="F22" s="16">
        <v>0.79600000000000004</v>
      </c>
      <c r="G22" s="16">
        <v>0.26</v>
      </c>
      <c r="H22" s="17">
        <f t="shared" si="2"/>
        <v>37.44</v>
      </c>
      <c r="I22" s="18">
        <v>0.95099999999999996</v>
      </c>
      <c r="J22" s="18">
        <v>0.26400000000000001</v>
      </c>
      <c r="K22" s="18">
        <v>0.25109999999999999</v>
      </c>
      <c r="L22" s="18">
        <v>0.52700000000000002</v>
      </c>
    </row>
    <row r="23" spans="1:12" x14ac:dyDescent="0.25">
      <c r="A23" s="26" t="s">
        <v>5</v>
      </c>
      <c r="B23" s="26">
        <v>3</v>
      </c>
      <c r="C23" s="26">
        <v>0.76063519813519798</v>
      </c>
      <c r="D23" s="27">
        <v>0.753</v>
      </c>
      <c r="E23" s="5">
        <v>0.69699999999999995</v>
      </c>
      <c r="F23" s="5">
        <v>0.80700000000000005</v>
      </c>
      <c r="G23" s="5">
        <v>0.26</v>
      </c>
      <c r="H23" s="9">
        <f t="shared" si="2"/>
        <v>37.44</v>
      </c>
      <c r="I23" s="6">
        <v>0.95099999999999996</v>
      </c>
      <c r="J23" s="6">
        <v>0.29199999999999998</v>
      </c>
      <c r="K23" s="6">
        <v>0.123</v>
      </c>
      <c r="L23" s="6">
        <v>0.45</v>
      </c>
    </row>
    <row r="24" spans="1:12" x14ac:dyDescent="0.25">
      <c r="A24" s="26" t="s">
        <v>5</v>
      </c>
      <c r="B24" s="26">
        <v>4</v>
      </c>
      <c r="C24" s="26">
        <v>0.75315656600000003</v>
      </c>
      <c r="D24" s="27">
        <v>0.73499999999999999</v>
      </c>
      <c r="E24" s="5">
        <v>0.67600000000000005</v>
      </c>
      <c r="F24" s="5">
        <v>0.79100000000000004</v>
      </c>
      <c r="G24" s="5">
        <v>0.25</v>
      </c>
      <c r="H24" s="9">
        <f t="shared" si="2"/>
        <v>36</v>
      </c>
      <c r="I24" s="6">
        <v>0.95099999999999996</v>
      </c>
      <c r="J24" s="6">
        <v>0.23599999999999999</v>
      </c>
      <c r="K24" s="6">
        <v>0.21299999999999999</v>
      </c>
      <c r="L24" s="6">
        <v>0.54</v>
      </c>
    </row>
    <row r="25" spans="1:12" x14ac:dyDescent="0.25">
      <c r="C25" s="25"/>
      <c r="D25" s="10">
        <f>AVERAGE(D20:D24)</f>
        <v>0.74259999999999993</v>
      </c>
      <c r="E25" s="10">
        <f t="shared" ref="E25" si="5">AVERAGE(E20:E24)</f>
        <v>0.68420000000000003</v>
      </c>
      <c r="F25" s="10">
        <f t="shared" ref="F25" si="6">AVERAGE(F20:F24)</f>
        <v>0.79819999999999991</v>
      </c>
      <c r="G25" s="10">
        <f>AVERAGE(G20:G24)</f>
        <v>0.24399999999999999</v>
      </c>
      <c r="H25" s="11">
        <f t="shared" si="2"/>
        <v>35.135999999999996</v>
      </c>
      <c r="I25" s="10">
        <f>AVERAGE(I20:I24)</f>
        <v>0.95099999999999996</v>
      </c>
      <c r="J25" s="10">
        <f>AVERAGE(J20:J24)</f>
        <v>0.25</v>
      </c>
      <c r="K25" s="10">
        <f>AVERAGE(K20:K24)</f>
        <v>0.19081999999999999</v>
      </c>
      <c r="L25" s="10">
        <f>AVERAGE(L20:L24)</f>
        <v>0.51480000000000004</v>
      </c>
    </row>
    <row r="27" spans="1:12" x14ac:dyDescent="0.25">
      <c r="A27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3ACC-5E14-41C2-A20A-6AE23934674E}">
  <dimension ref="A1:D10"/>
  <sheetViews>
    <sheetView showGridLines="0" tabSelected="1" zoomScale="126" workbookViewId="0">
      <selection sqref="A1:D10"/>
    </sheetView>
  </sheetViews>
  <sheetFormatPr defaultRowHeight="15" x14ac:dyDescent="0.25"/>
  <cols>
    <col min="1" max="1" width="23" style="1" bestFit="1" customWidth="1"/>
    <col min="2" max="2" width="18.42578125" style="1" bestFit="1" customWidth="1"/>
    <col min="3" max="3" width="16" style="1" bestFit="1" customWidth="1"/>
    <col min="4" max="4" width="24.85546875" style="1" bestFit="1" customWidth="1"/>
  </cols>
  <sheetData>
    <row r="1" spans="1:4" x14ac:dyDescent="0.25">
      <c r="A1" s="30" t="s">
        <v>26</v>
      </c>
      <c r="B1" s="31" t="s">
        <v>27</v>
      </c>
      <c r="C1" s="31" t="s">
        <v>28</v>
      </c>
      <c r="D1" s="31" t="s">
        <v>29</v>
      </c>
    </row>
    <row r="2" spans="1:4" x14ac:dyDescent="0.25">
      <c r="A2" s="32" t="s">
        <v>17</v>
      </c>
      <c r="B2" s="33">
        <v>0.836820083682011</v>
      </c>
      <c r="C2" s="33">
        <v>2.4548913710573699E-2</v>
      </c>
      <c r="D2" s="33">
        <v>0.198447440611668</v>
      </c>
    </row>
    <row r="3" spans="1:4" x14ac:dyDescent="0.25">
      <c r="A3" s="32" t="s">
        <v>18</v>
      </c>
      <c r="B3" s="33">
        <v>-1.5526935146443499</v>
      </c>
      <c r="C3" s="33">
        <v>-3.68233705658393E-2</v>
      </c>
      <c r="D3" s="33">
        <v>0.14008054631412101</v>
      </c>
    </row>
    <row r="4" spans="1:4" x14ac:dyDescent="0.25">
      <c r="A4" s="32" t="s">
        <v>19</v>
      </c>
      <c r="B4" s="33">
        <v>-0.37591527196652502</v>
      </c>
      <c r="C4" s="33">
        <v>0</v>
      </c>
      <c r="D4" s="33">
        <v>-3.5020136578520197E-2</v>
      </c>
    </row>
    <row r="5" spans="1:4" x14ac:dyDescent="0.25">
      <c r="A5" s="32" t="s">
        <v>20</v>
      </c>
      <c r="B5" s="33">
        <v>-0.56877615062763098</v>
      </c>
      <c r="C5" s="33">
        <v>2.4548913710587799E-2</v>
      </c>
      <c r="D5" s="33">
        <v>7.0040273157053801E-2</v>
      </c>
    </row>
    <row r="6" spans="1:4" x14ac:dyDescent="0.25">
      <c r="A6" s="32" t="s">
        <v>21</v>
      </c>
      <c r="B6" s="33">
        <v>-1.35983263598324</v>
      </c>
      <c r="C6" s="33">
        <v>1.22744568552939E-2</v>
      </c>
      <c r="D6" s="33">
        <v>8.1713652016574004E-2</v>
      </c>
    </row>
    <row r="7" spans="1:4" x14ac:dyDescent="0.25">
      <c r="A7" s="32" t="s">
        <v>22</v>
      </c>
      <c r="B7" s="33">
        <v>3.2263336820083701</v>
      </c>
      <c r="C7" s="33">
        <v>0.18411685282926701</v>
      </c>
      <c r="D7" s="33">
        <v>0.85215665674428698</v>
      </c>
    </row>
    <row r="8" spans="1:4" x14ac:dyDescent="0.25">
      <c r="A8" s="32" t="s">
        <v>23</v>
      </c>
      <c r="B8" s="33">
        <v>18.743462343096201</v>
      </c>
      <c r="C8" s="33">
        <v>0.13501902540812</v>
      </c>
      <c r="D8" s="33">
        <v>1.2373781591081501</v>
      </c>
    </row>
    <row r="9" spans="1:4" x14ac:dyDescent="0.25">
      <c r="A9" s="32" t="s">
        <v>24</v>
      </c>
      <c r="B9" s="33">
        <v>9.7182269874476894</v>
      </c>
      <c r="C9" s="33">
        <v>6.1372284276413003E-2</v>
      </c>
      <c r="D9" s="33">
        <v>0.42024163894240302</v>
      </c>
    </row>
    <row r="10" spans="1:4" x14ac:dyDescent="0.25">
      <c r="A10" s="30" t="s">
        <v>25</v>
      </c>
      <c r="B10" s="34">
        <v>-0.70933577405856996</v>
      </c>
      <c r="C10" s="34">
        <v>1.2274456855279701E-2</v>
      </c>
      <c r="D10" s="34">
        <v>0.116733788595121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Results</vt:lpstr>
      <vt:lpstr>Feature 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Man Kou</dc:creator>
  <cp:lastModifiedBy>Si Man Kou</cp:lastModifiedBy>
  <dcterms:created xsi:type="dcterms:W3CDTF">2023-10-20T14:02:15Z</dcterms:created>
  <dcterms:modified xsi:type="dcterms:W3CDTF">2023-10-22T23:08:54Z</dcterms:modified>
</cp:coreProperties>
</file>