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bu\St Martins\Degree Year 2\SMc20374 programming for prototyping\python_section_2\"/>
    </mc:Choice>
  </mc:AlternateContent>
  <xr:revisionPtr revIDLastSave="0" documentId="13_ncr:1_{81F4A302-E92D-4A2B-8A40-AA37282D8AE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base_w_plikHM_TTTEEE_lowl_lowE_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11" i="2" l="1"/>
  <c r="E3" i="2"/>
  <c r="F4" i="2"/>
  <c r="F5" i="2" s="1"/>
  <c r="F6" i="2" s="1"/>
  <c r="F3" i="2"/>
  <c r="E4" i="2"/>
  <c r="E5" i="2" s="1"/>
  <c r="E6" i="2" s="1"/>
  <c r="E7" i="2" l="1"/>
  <c r="E8" i="2" s="1"/>
  <c r="E9" i="2" s="1"/>
  <c r="F7" i="2"/>
  <c r="F8" i="2" s="1"/>
  <c r="F9" i="2" s="1"/>
</calcChain>
</file>

<file path=xl/sharedStrings.xml><?xml version="1.0" encoding="utf-8"?>
<sst xmlns="http://schemas.openxmlformats.org/spreadsheetml/2006/main" count="58" uniqueCount="44">
  <si>
    <t xml:space="preserve"> omegabh2</t>
  </si>
  <si>
    <t>omegach2</t>
  </si>
  <si>
    <t>tau</t>
  </si>
  <si>
    <t>w</t>
  </si>
  <si>
    <t>ns</t>
  </si>
  <si>
    <t>calPlanck</t>
  </si>
  <si>
    <t>acib217</t>
  </si>
  <si>
    <t>xi</t>
  </si>
  <si>
    <t>asz143</t>
  </si>
  <si>
    <t>aps100</t>
  </si>
  <si>
    <t>aps143</t>
  </si>
  <si>
    <t>aps143217</t>
  </si>
  <si>
    <t>aps217</t>
  </si>
  <si>
    <t>aksz</t>
  </si>
  <si>
    <t>kgal100</t>
  </si>
  <si>
    <t>kgal143</t>
  </si>
  <si>
    <t>kgal143217</t>
  </si>
  <si>
    <t>kgal217</t>
  </si>
  <si>
    <t>galfTE100</t>
  </si>
  <si>
    <t>galfTE100143</t>
  </si>
  <si>
    <t>galfTE100217</t>
  </si>
  <si>
    <t>galfTE143</t>
  </si>
  <si>
    <t>galfTE143217</t>
  </si>
  <si>
    <t>galfTE217</t>
  </si>
  <si>
    <t>cal0</t>
  </si>
  <si>
    <t>cal2</t>
  </si>
  <si>
    <t>x</t>
  </si>
  <si>
    <t>LogA</t>
  </si>
  <si>
    <t xml:space="preserve"> omegabh2 [0]</t>
  </si>
  <si>
    <t>omegach2 [1]</t>
  </si>
  <si>
    <t>theta [2]</t>
  </si>
  <si>
    <t>tau [3]</t>
  </si>
  <si>
    <t>w [4]</t>
  </si>
  <si>
    <t>logA [5]</t>
  </si>
  <si>
    <t>ns [6]</t>
  </si>
  <si>
    <t xml:space="preserve"> omegabh2[0]</t>
  </si>
  <si>
    <t>omegach2[1]</t>
  </si>
  <si>
    <t>theta[2]</t>
  </si>
  <si>
    <t>tau[3]</t>
  </si>
  <si>
    <t>w[4]</t>
  </si>
  <si>
    <t>logA[5]</t>
  </si>
  <si>
    <t>ns[6]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</si>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</sst>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11" fontId="0" fillId="33" borderId="10" xfId="0" applyNumberFormat="1" applyFill="1" applyBorder="1" applyAlignment="1">
      <alignment horizontal="center"/>
    </xf>
    <xf numFmtId="0" fontId="0" fillId="33" borderId="0" xfId="0" applyFill="1"/>
    <xf numFmtId="11" fontId="0" fillId="0" borderId="10" xfId="0" applyNumberForma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0" fontId="16" fillId="0" borderId="14" xfId="0" applyFon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16" fillId="0" borderId="11" xfId="0" applyNumberFormat="1" applyFont="1" applyBorder="1" applyAlignment="1">
      <alignment horizontal="center"/>
    </xf>
    <xf numFmtId="11" fontId="16" fillId="0" borderId="16" xfId="0" applyNumberFormat="1" applyFont="1" applyBorder="1" applyAlignment="1">
      <alignment horizontal="center"/>
    </xf>
    <xf numFmtId="11" fontId="16" fillId="0" borderId="18" xfId="0" applyNumberFormat="1" applyFont="1" applyBorder="1" applyAlignment="1">
      <alignment horizontal="center"/>
    </xf>
    <xf numFmtId="11" fontId="16" fillId="0" borderId="17" xfId="0" applyNumberFormat="1" applyFont="1" applyBorder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360217</xdr:colOff>
      <xdr:row>1</xdr:row>
      <xdr:rowOff>135083</xdr:rowOff>
    </xdr:from>
    <xdr:to>
      <xdr:col>11</xdr:col>
      <xdr:colOff>439350</xdr:colOff>
      <xdr:row>7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5DEEA-8480-81AC-E907-5D5F4EF43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1881" y="318656"/>
          <a:ext cx="3639058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zoomScale="145" zoomScaleNormal="145" workbookViewId="0">
      <selection activeCell="C3" sqref="C3"/>
    </sheetView>
  </sheetViews>
  <sheetFormatPr defaultRowHeight="14.4" x14ac:dyDescent="0.3"/>
  <cols>
    <col min="1" max="1" width="15.77734375" customWidth="1"/>
    <col min="2" max="8" width="21.5546875" customWidth="1"/>
    <col min="9" max="29" width="21.5546875" style="5" customWidth="1"/>
  </cols>
  <sheetData>
    <row r="1" spans="1:29" s="2" customFormat="1" ht="15" thickBot="1" x14ac:dyDescent="0.35">
      <c r="B1" s="13" t="s">
        <v>35</v>
      </c>
      <c r="C1" s="13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</row>
    <row r="2" spans="1:29" ht="15" thickBot="1" x14ac:dyDescent="0.35">
      <c r="A2" s="11" t="s">
        <v>28</v>
      </c>
      <c r="B2" s="18">
        <v>2.0215294E-8</v>
      </c>
      <c r="C2" s="19">
        <v>-8.5427476999999998E-8</v>
      </c>
      <c r="D2" s="12">
        <v>1.34554E-8</v>
      </c>
      <c r="E2" s="6">
        <v>1.9389295999999999E-7</v>
      </c>
      <c r="F2" s="16">
        <v>1.4932588E-6</v>
      </c>
      <c r="G2" s="6">
        <v>2.8456317000000001E-7</v>
      </c>
      <c r="H2" s="6">
        <v>2.2438597999999999E-7</v>
      </c>
      <c r="I2" s="4">
        <v>1.179012E-8</v>
      </c>
      <c r="J2" s="4">
        <v>-6.9668860000000004E-5</v>
      </c>
      <c r="K2" s="4">
        <v>1.5221805999999999E-6</v>
      </c>
      <c r="L2" s="4">
        <v>2.0544912999999999E-5</v>
      </c>
      <c r="M2" s="4">
        <v>-3.7702299999999998E-4</v>
      </c>
      <c r="N2" s="4">
        <v>-1.9839384E-4</v>
      </c>
      <c r="O2" s="4">
        <v>-4.8433114E-5</v>
      </c>
      <c r="P2" s="4">
        <v>4.0422315000000004E-6</v>
      </c>
      <c r="Q2" s="4">
        <v>-3.2235320999999997E-5</v>
      </c>
      <c r="R2" s="4">
        <v>2.8310978999999999E-6</v>
      </c>
      <c r="S2" s="4">
        <v>-1.1158977E-5</v>
      </c>
      <c r="T2" s="4">
        <v>-8.7155309999999996E-6</v>
      </c>
      <c r="U2" s="4">
        <v>1.0487081E-5</v>
      </c>
      <c r="V2" s="4">
        <v>-2.6115463000000001E-8</v>
      </c>
      <c r="W2" s="4">
        <v>-6.2160455999999995E-8</v>
      </c>
      <c r="X2" s="4">
        <v>-2.4038673999999998E-7</v>
      </c>
      <c r="Y2" s="4">
        <v>-3.9128567000000002E-7</v>
      </c>
      <c r="Z2" s="4">
        <v>-8.2076086000000005E-7</v>
      </c>
      <c r="AA2" s="4">
        <v>-1.8868458999999999E-6</v>
      </c>
      <c r="AB2" s="4">
        <v>2.0633979999999999E-9</v>
      </c>
      <c r="AC2" s="4">
        <v>-1.8048957000000001E-10</v>
      </c>
    </row>
    <row r="3" spans="1:29" ht="15" thickBot="1" x14ac:dyDescent="0.35">
      <c r="A3" s="11" t="s">
        <v>29</v>
      </c>
      <c r="B3" s="20">
        <v>-8.5427476999999998E-8</v>
      </c>
      <c r="C3" s="17">
        <v>1.3503565999999999E-6</v>
      </c>
      <c r="D3" s="12">
        <v>-1.0340555E-7</v>
      </c>
      <c r="E3" s="15">
        <v>-1.7455085E-6</v>
      </c>
      <c r="F3" s="17">
        <v>-2.0987421999999998E-5</v>
      </c>
      <c r="G3" s="12">
        <v>-5.0804760000000003E-7</v>
      </c>
      <c r="H3" s="6">
        <v>-3.1351563999999999E-6</v>
      </c>
      <c r="I3" s="4">
        <v>-1.3552413000000001E-7</v>
      </c>
      <c r="J3" s="4">
        <v>-1.1098839E-4</v>
      </c>
      <c r="K3" s="4">
        <v>-9.9311990000000005E-7</v>
      </c>
      <c r="L3" s="4">
        <v>-5.5397133999999998E-5</v>
      </c>
      <c r="M3" s="4">
        <v>3.1904938000000001E-4</v>
      </c>
      <c r="N3" s="4">
        <v>5.4656854999999996E-4</v>
      </c>
      <c r="O3" s="4">
        <v>3.7116798999999999E-4</v>
      </c>
      <c r="P3" s="4">
        <v>5.1296101E-4</v>
      </c>
      <c r="Q3" s="4">
        <v>9.1532089999999997E-5</v>
      </c>
      <c r="R3" s="4">
        <v>-8.8215789999999996E-6</v>
      </c>
      <c r="S3" s="4">
        <v>-1.6256438E-5</v>
      </c>
      <c r="T3" s="4">
        <v>-2.7505004999999999E-5</v>
      </c>
      <c r="U3" s="4">
        <v>2.8860283999999998E-5</v>
      </c>
      <c r="V3" s="4">
        <v>-1.2736947E-8</v>
      </c>
      <c r="W3" s="4">
        <v>4.2754151E-7</v>
      </c>
      <c r="X3" s="4">
        <v>7.9570700000000005E-7</v>
      </c>
      <c r="Y3" s="4">
        <v>2.1583484E-6</v>
      </c>
      <c r="Z3" s="4">
        <v>4.0888109999999998E-6</v>
      </c>
      <c r="AA3" s="4">
        <v>1.7752075000000001E-5</v>
      </c>
      <c r="AB3" s="4">
        <v>2.7658311000000001E-9</v>
      </c>
      <c r="AC3" s="4">
        <v>-1.8986981E-8</v>
      </c>
    </row>
    <row r="4" spans="1:29" x14ac:dyDescent="0.3">
      <c r="A4" s="1" t="s">
        <v>30</v>
      </c>
      <c r="B4" s="14">
        <v>1.34554E-8</v>
      </c>
      <c r="C4" s="14">
        <v>-1.0340555E-7</v>
      </c>
      <c r="D4" s="6">
        <v>9.2039334000000002E-8</v>
      </c>
      <c r="E4" s="6">
        <v>1.8235750000000001E-7</v>
      </c>
      <c r="F4" s="14">
        <v>2.3366621000000002E-6</v>
      </c>
      <c r="G4" s="6">
        <v>2.077797E-7</v>
      </c>
      <c r="H4" s="6">
        <v>3.4236947E-7</v>
      </c>
      <c r="I4" s="4">
        <v>7.9731399E-10</v>
      </c>
      <c r="J4" s="4">
        <v>-1.2909886E-5</v>
      </c>
      <c r="K4" s="4">
        <v>8.0029470000000003E-7</v>
      </c>
      <c r="L4" s="4">
        <v>6.8553746999999997E-6</v>
      </c>
      <c r="M4" s="4">
        <v>-5.8275027000000001E-5</v>
      </c>
      <c r="N4" s="4">
        <v>-6.6067110999999998E-6</v>
      </c>
      <c r="O4" s="4">
        <v>3.0192259E-5</v>
      </c>
      <c r="P4" s="4">
        <v>1.5232727E-5</v>
      </c>
      <c r="Q4" s="4">
        <v>-8.9665010000000007E-6</v>
      </c>
      <c r="R4" s="4">
        <v>5.0989624999999997E-6</v>
      </c>
      <c r="S4" s="4">
        <v>-9.3992095000000007E-6</v>
      </c>
      <c r="T4" s="4">
        <v>-1.2086592E-5</v>
      </c>
      <c r="U4" s="4">
        <v>-1.3305182999999999E-5</v>
      </c>
      <c r="V4" s="4">
        <v>-7.4415043999999996E-8</v>
      </c>
      <c r="W4" s="4">
        <v>-4.3693956E-8</v>
      </c>
      <c r="X4" s="4">
        <v>-3.2725999E-7</v>
      </c>
      <c r="Y4" s="4">
        <v>-2.6101050999999998E-7</v>
      </c>
      <c r="Z4" s="4">
        <v>-5.9966950999999999E-7</v>
      </c>
      <c r="AA4" s="4">
        <v>-2.3611658E-6</v>
      </c>
      <c r="AB4" s="4">
        <v>6.4823796000000004E-10</v>
      </c>
      <c r="AC4" s="4">
        <v>3.3267879000000002E-10</v>
      </c>
    </row>
    <row r="5" spans="1:29" ht="15" thickBot="1" x14ac:dyDescent="0.35">
      <c r="A5" s="1" t="s">
        <v>31</v>
      </c>
      <c r="B5" s="6">
        <v>1.9389295999999999E-7</v>
      </c>
      <c r="C5" s="16">
        <v>-1.7455085E-6</v>
      </c>
      <c r="D5" s="6">
        <v>1.8235750000000001E-7</v>
      </c>
      <c r="E5" s="6">
        <v>6.2072637E-5</v>
      </c>
      <c r="F5" s="16">
        <v>3.2934842999999999E-5</v>
      </c>
      <c r="G5" s="6">
        <v>1.2018498E-4</v>
      </c>
      <c r="H5" s="6">
        <v>7.1329143999999996E-6</v>
      </c>
      <c r="I5" s="4">
        <v>4.5323540999999999E-8</v>
      </c>
      <c r="J5" s="4">
        <v>-1.7190532E-3</v>
      </c>
      <c r="K5" s="4">
        <v>4.5602371000000003E-5</v>
      </c>
      <c r="L5" s="4">
        <v>6.9828635999999997E-4</v>
      </c>
      <c r="M5" s="4">
        <v>-1.2177907999999999E-2</v>
      </c>
      <c r="N5" s="4">
        <v>-3.8566260000000002E-3</v>
      </c>
      <c r="O5" s="4">
        <v>3.3747646999999998E-4</v>
      </c>
      <c r="P5" s="4">
        <v>1.2064923000000001E-3</v>
      </c>
      <c r="Q5" s="4">
        <v>-1.3478723000000001E-3</v>
      </c>
      <c r="R5" s="4">
        <v>-5.9077021000000004E-4</v>
      </c>
      <c r="S5" s="4">
        <v>-5.0581208999999998E-4</v>
      </c>
      <c r="T5" s="4">
        <v>-3.9240716000000001E-4</v>
      </c>
      <c r="U5" s="4">
        <v>-2.2973463E-4</v>
      </c>
      <c r="V5" s="4">
        <v>-8.9759639999999995E-7</v>
      </c>
      <c r="W5" s="4">
        <v>-2.2543996000000002E-6</v>
      </c>
      <c r="X5" s="4">
        <v>-1.5719675E-5</v>
      </c>
      <c r="Y5" s="4">
        <v>-8.3487349999999993E-6</v>
      </c>
      <c r="Z5" s="4">
        <v>-1.6410624000000001E-5</v>
      </c>
      <c r="AA5" s="4">
        <v>-4.0368857999999997E-5</v>
      </c>
      <c r="AB5" s="4">
        <v>-4.5936529999999999E-8</v>
      </c>
      <c r="AC5" s="4">
        <v>-2.8554486000000002E-8</v>
      </c>
    </row>
    <row r="6" spans="1:29" ht="15" thickBot="1" x14ac:dyDescent="0.35">
      <c r="A6" s="1" t="s">
        <v>32</v>
      </c>
      <c r="B6" s="15">
        <v>1.4932588E-6</v>
      </c>
      <c r="C6" s="17">
        <v>-2.0987421999999998E-5</v>
      </c>
      <c r="D6" s="12">
        <v>2.3366621000000002E-6</v>
      </c>
      <c r="E6" s="15">
        <v>3.2934842999999999E-5</v>
      </c>
      <c r="F6" s="17">
        <v>9.4181001000000002E-4</v>
      </c>
      <c r="G6" s="12">
        <v>1.4950990000000001E-5</v>
      </c>
      <c r="H6" s="6">
        <v>4.9838067000000003E-5</v>
      </c>
      <c r="I6" s="4">
        <v>-2.2603754E-7</v>
      </c>
      <c r="J6" s="4">
        <v>1.4281287999999999E-3</v>
      </c>
      <c r="K6" s="4">
        <v>1.1455964E-5</v>
      </c>
      <c r="L6" s="4">
        <v>-2.2164457000000001E-4</v>
      </c>
      <c r="M6" s="4">
        <v>1.0734804000000001E-2</v>
      </c>
      <c r="N6" s="4">
        <v>-9.3255353999999995E-3</v>
      </c>
      <c r="O6" s="4">
        <v>-1.0359675E-2</v>
      </c>
      <c r="P6" s="4">
        <v>-9.6654324999999996E-3</v>
      </c>
      <c r="Q6" s="4">
        <v>-4.3653137999999998E-4</v>
      </c>
      <c r="R6" s="4">
        <v>5.3157948000000005E-4</v>
      </c>
      <c r="S6" s="4">
        <v>2.9398091E-4</v>
      </c>
      <c r="T6" s="4">
        <v>6.0711762999999998E-4</v>
      </c>
      <c r="U6" s="4">
        <v>-2.7684652000000001E-4</v>
      </c>
      <c r="V6" s="4">
        <v>-1.7629229999999999E-5</v>
      </c>
      <c r="W6" s="4">
        <v>-1.4201031E-5</v>
      </c>
      <c r="X6" s="4">
        <v>-1.3654822E-5</v>
      </c>
      <c r="Y6" s="4">
        <v>-4.4505083999999998E-5</v>
      </c>
      <c r="Z6" s="4">
        <v>-4.6428243999999997E-5</v>
      </c>
      <c r="AA6" s="4">
        <v>-1.9408422000000001E-4</v>
      </c>
      <c r="AB6" s="4">
        <v>-5.9256023999999999E-8</v>
      </c>
      <c r="AC6" s="4">
        <v>4.0085149999999998E-7</v>
      </c>
    </row>
    <row r="7" spans="1:29" x14ac:dyDescent="0.3">
      <c r="A7" s="1" t="s">
        <v>33</v>
      </c>
      <c r="B7" s="6">
        <v>2.8456317000000001E-7</v>
      </c>
      <c r="C7" s="14">
        <v>-5.0804760000000003E-7</v>
      </c>
      <c r="D7" s="6">
        <v>2.077797E-7</v>
      </c>
      <c r="E7" s="6">
        <v>1.2018498E-4</v>
      </c>
      <c r="F7" s="14">
        <v>1.4950990000000001E-5</v>
      </c>
      <c r="G7" s="6">
        <v>2.6800826999999998E-4</v>
      </c>
      <c r="H7" s="6">
        <v>5.9627878999999996E-6</v>
      </c>
      <c r="I7" s="4">
        <v>1.2633035E-5</v>
      </c>
      <c r="J7" s="4">
        <v>-4.3861090999999996E-3</v>
      </c>
      <c r="K7" s="4">
        <v>1.2746439E-4</v>
      </c>
      <c r="L7" s="4">
        <v>1.3544548E-3</v>
      </c>
      <c r="M7" s="4">
        <v>-2.2631293E-2</v>
      </c>
      <c r="N7" s="4">
        <v>-4.839243E-3</v>
      </c>
      <c r="O7" s="4">
        <v>4.5481821E-3</v>
      </c>
      <c r="P7" s="4">
        <v>1.0094449E-2</v>
      </c>
      <c r="Q7" s="4">
        <v>-3.4233864999999998E-3</v>
      </c>
      <c r="R7" s="4">
        <v>-1.4003653000000001E-3</v>
      </c>
      <c r="S7" s="4">
        <v>-1.8416744000000001E-3</v>
      </c>
      <c r="T7" s="4">
        <v>-1.4203706E-3</v>
      </c>
      <c r="U7" s="4">
        <v>1.5467098999999999E-3</v>
      </c>
      <c r="V7" s="4">
        <v>3.1520989999999998E-7</v>
      </c>
      <c r="W7" s="4">
        <v>-1.2936854E-6</v>
      </c>
      <c r="X7" s="4">
        <v>-3.5857245000000003E-5</v>
      </c>
      <c r="Y7" s="4">
        <v>-8.0328485999999997E-6</v>
      </c>
      <c r="Z7" s="4">
        <v>-2.6866675999999999E-5</v>
      </c>
      <c r="AA7" s="4">
        <v>-2.0407093000000001E-5</v>
      </c>
      <c r="AB7" s="4">
        <v>9.2108834000000001E-8</v>
      </c>
      <c r="AC7" s="4">
        <v>-1.1735698E-7</v>
      </c>
    </row>
    <row r="8" spans="1:29" x14ac:dyDescent="0.3">
      <c r="A8" s="1" t="s">
        <v>34</v>
      </c>
      <c r="B8" s="6">
        <v>2.2438597999999999E-7</v>
      </c>
      <c r="C8" s="6">
        <v>-3.1351563999999999E-6</v>
      </c>
      <c r="D8" s="6">
        <v>3.4236947E-7</v>
      </c>
      <c r="E8" s="6">
        <v>7.1329143999999996E-6</v>
      </c>
      <c r="F8" s="6">
        <v>4.9838067000000003E-5</v>
      </c>
      <c r="G8" s="6">
        <v>5.9627878999999996E-6</v>
      </c>
      <c r="H8" s="6">
        <v>1.6375672999999999E-5</v>
      </c>
      <c r="I8" s="4">
        <v>3.3266671E-7</v>
      </c>
      <c r="J8" s="4">
        <v>-3.9607256999999998E-3</v>
      </c>
      <c r="K8" s="4">
        <v>1.0621702E-4</v>
      </c>
      <c r="L8" s="4">
        <v>8.5577641999999999E-4</v>
      </c>
      <c r="M8" s="4">
        <v>-1.9958884999999999E-2</v>
      </c>
      <c r="N8" s="4">
        <v>-5.7230722999999997E-3</v>
      </c>
      <c r="O8" s="4">
        <v>1.6993743999999999E-3</v>
      </c>
      <c r="P8" s="4">
        <v>4.2766046999999996E-3</v>
      </c>
      <c r="Q8" s="4">
        <v>-2.1538426999999998E-3</v>
      </c>
      <c r="R8" s="4">
        <v>2.4367764E-4</v>
      </c>
      <c r="S8" s="4">
        <v>-3.9681113999999999E-4</v>
      </c>
      <c r="T8" s="4">
        <v>-3.4643013000000002E-4</v>
      </c>
      <c r="U8" s="4">
        <v>1.0001025000000001E-3</v>
      </c>
      <c r="V8" s="4">
        <v>2.7242362000000001E-6</v>
      </c>
      <c r="W8" s="4">
        <v>-3.4044949999999999E-7</v>
      </c>
      <c r="X8" s="4">
        <v>-1.3305074E-6</v>
      </c>
      <c r="Y8" s="4">
        <v>-8.4246714999999995E-6</v>
      </c>
      <c r="Z8" s="4">
        <v>-9.8536619999999996E-6</v>
      </c>
      <c r="AA8" s="4">
        <v>-3.8866284E-5</v>
      </c>
      <c r="AB8" s="4">
        <v>-7.5487251000000003E-8</v>
      </c>
      <c r="AC8" s="4">
        <v>-1.8746522999999999E-8</v>
      </c>
    </row>
    <row r="9" spans="1:29" x14ac:dyDescent="0.3">
      <c r="A9" s="5"/>
      <c r="B9" s="4">
        <v>1.179012E-8</v>
      </c>
      <c r="C9" s="4">
        <v>-1.3552413000000001E-7</v>
      </c>
      <c r="D9" s="4">
        <v>7.9731399E-10</v>
      </c>
      <c r="E9" s="4">
        <v>4.5323540999999999E-8</v>
      </c>
      <c r="F9" s="4">
        <v>-2.2603754E-7</v>
      </c>
      <c r="G9" s="4">
        <v>1.2633035E-5</v>
      </c>
      <c r="H9" s="4">
        <v>3.3266671E-7</v>
      </c>
      <c r="I9" s="4">
        <v>6.4239360999999997E-6</v>
      </c>
      <c r="J9" s="4">
        <v>5.8349905000000004E-4</v>
      </c>
      <c r="K9" s="4">
        <v>-4.3921955000000003E-6</v>
      </c>
      <c r="L9" s="4">
        <v>1.0477532E-5</v>
      </c>
      <c r="M9" s="4">
        <v>3.3102955000000002E-3</v>
      </c>
      <c r="N9" s="4">
        <v>8.1232107999999997E-4</v>
      </c>
      <c r="O9" s="4">
        <v>5.0913808999999998E-4</v>
      </c>
      <c r="P9" s="4">
        <v>1.4965937000000001E-3</v>
      </c>
      <c r="Q9" s="4">
        <v>-7.3054080000000001E-5</v>
      </c>
      <c r="R9" s="4">
        <v>6.0015069000000003E-5</v>
      </c>
      <c r="S9" s="4">
        <v>-8.5644036999999996E-5</v>
      </c>
      <c r="T9" s="4">
        <v>-3.4202969E-5</v>
      </c>
      <c r="U9" s="4">
        <v>9.6231381000000003E-4</v>
      </c>
      <c r="V9" s="4">
        <v>1.3736565E-6</v>
      </c>
      <c r="W9" s="4">
        <v>1.1820303000000001E-6</v>
      </c>
      <c r="X9" s="4">
        <v>-2.3126642000000001E-6</v>
      </c>
      <c r="Y9" s="4">
        <v>1.7718604000000001E-6</v>
      </c>
      <c r="Z9" s="4">
        <v>-3.0581325999999998E-7</v>
      </c>
      <c r="AA9" s="4">
        <v>1.0845179999999999E-5</v>
      </c>
      <c r="AB9" s="4">
        <v>8.3896929000000007E-9</v>
      </c>
      <c r="AC9" s="4">
        <v>4.1678753999999997E-9</v>
      </c>
    </row>
    <row r="10" spans="1:29" x14ac:dyDescent="0.3">
      <c r="A10" s="5"/>
      <c r="B10" s="4">
        <v>-6.9668860000000004E-5</v>
      </c>
      <c r="C10" s="4">
        <v>-1.1098839E-4</v>
      </c>
      <c r="D10" s="4">
        <v>-1.2909886E-5</v>
      </c>
      <c r="E10" s="4">
        <v>-1.7190532E-3</v>
      </c>
      <c r="F10" s="4">
        <v>1.4281287999999999E-3</v>
      </c>
      <c r="G10" s="4">
        <v>-4.3861090999999996E-3</v>
      </c>
      <c r="H10" s="4">
        <v>-3.9607256999999998E-3</v>
      </c>
      <c r="I10" s="4">
        <v>5.8349905000000004E-4</v>
      </c>
      <c r="J10" s="4">
        <v>44.540073999999997</v>
      </c>
      <c r="K10" s="4">
        <v>-0.40933246000000001</v>
      </c>
      <c r="L10" s="4">
        <v>-0.73119716000000001</v>
      </c>
      <c r="M10" s="4">
        <v>36.725287000000002</v>
      </c>
      <c r="N10" s="4">
        <v>1.7473959999999999</v>
      </c>
      <c r="O10" s="4">
        <v>-13.225123</v>
      </c>
      <c r="P10" s="4">
        <v>-55.194865999999998</v>
      </c>
      <c r="Q10" s="4">
        <v>-0.16865479999999999</v>
      </c>
      <c r="R10" s="4">
        <v>6.2413267000000001E-2</v>
      </c>
      <c r="S10" s="4">
        <v>0.75628717000000001</v>
      </c>
      <c r="T10" s="4">
        <v>-5.4800297000000002</v>
      </c>
      <c r="U10" s="4">
        <v>-32.668187000000003</v>
      </c>
      <c r="V10" s="4">
        <v>3.0262157999999999E-3</v>
      </c>
      <c r="W10" s="4">
        <v>1.8682582999999999E-3</v>
      </c>
      <c r="X10" s="4">
        <v>-6.7527795000000002E-3</v>
      </c>
      <c r="Y10" s="4">
        <v>5.8630089999999998E-3</v>
      </c>
      <c r="Z10" s="4">
        <v>8.2738221999999993E-3</v>
      </c>
      <c r="AA10" s="4">
        <v>-2.6988640000000001E-2</v>
      </c>
      <c r="AB10" s="4">
        <v>-2.1175410000000001E-4</v>
      </c>
      <c r="AC10" s="4">
        <v>7.3483032000000003E-4</v>
      </c>
    </row>
    <row r="11" spans="1:29" x14ac:dyDescent="0.3">
      <c r="A11" s="5"/>
      <c r="B11" s="4">
        <v>1.5221805999999999E-6</v>
      </c>
      <c r="C11" s="4">
        <v>-9.9311990000000005E-7</v>
      </c>
      <c r="D11" s="4">
        <v>8.0029470000000003E-7</v>
      </c>
      <c r="E11" s="4">
        <v>4.5602371000000003E-5</v>
      </c>
      <c r="F11" s="4">
        <v>1.1455964E-5</v>
      </c>
      <c r="G11" s="4">
        <v>1.2746439E-4</v>
      </c>
      <c r="H11" s="4">
        <v>1.0621702E-4</v>
      </c>
      <c r="I11" s="4">
        <v>-4.3921955000000003E-6</v>
      </c>
      <c r="J11" s="4">
        <v>-0.40933246000000001</v>
      </c>
      <c r="K11" s="4">
        <v>8.0437575999999997E-2</v>
      </c>
      <c r="L11" s="4">
        <v>-2.9379799000000002E-2</v>
      </c>
      <c r="M11" s="4">
        <v>-0.73370838000000005</v>
      </c>
      <c r="N11" s="4">
        <v>0.91306936999999999</v>
      </c>
      <c r="O11" s="4">
        <v>1.7235644000000001</v>
      </c>
      <c r="P11" s="4">
        <v>0.68352159000000001</v>
      </c>
      <c r="Q11" s="4">
        <v>3.0176043E-2</v>
      </c>
      <c r="R11" s="4">
        <v>-5.5046054999999998E-3</v>
      </c>
      <c r="S11" s="4">
        <v>6.3075173999999996E-3</v>
      </c>
      <c r="T11" s="4">
        <v>0.10575576</v>
      </c>
      <c r="U11" s="4">
        <v>0.14156812999999999</v>
      </c>
      <c r="V11" s="4">
        <v>-1.7785111E-4</v>
      </c>
      <c r="W11" s="4">
        <v>-3.9546947999999997E-5</v>
      </c>
      <c r="X11" s="4">
        <v>3.9628594E-4</v>
      </c>
      <c r="Y11" s="4">
        <v>1.7763712999999999E-4</v>
      </c>
      <c r="Z11" s="4">
        <v>-2.9864521000000003E-4</v>
      </c>
      <c r="AA11" s="4">
        <v>3.1648897E-4</v>
      </c>
      <c r="AB11" s="4">
        <v>2.8728355999999998E-6</v>
      </c>
      <c r="AC11" s="4">
        <v>-2.4606345999999999E-6</v>
      </c>
    </row>
    <row r="12" spans="1:29" x14ac:dyDescent="0.3">
      <c r="A12" s="5"/>
      <c r="B12" s="4">
        <v>2.0544912999999999E-5</v>
      </c>
      <c r="C12" s="4">
        <v>-5.5397133999999998E-5</v>
      </c>
      <c r="D12" s="4">
        <v>6.8553746999999997E-6</v>
      </c>
      <c r="E12" s="4">
        <v>6.9828635999999997E-4</v>
      </c>
      <c r="F12" s="4">
        <v>-2.2164457000000001E-4</v>
      </c>
      <c r="G12" s="4">
        <v>1.3544548E-3</v>
      </c>
      <c r="H12" s="4">
        <v>8.5577641999999999E-4</v>
      </c>
      <c r="I12" s="4">
        <v>1.0477532E-5</v>
      </c>
      <c r="J12" s="4">
        <v>-0.73119716000000001</v>
      </c>
      <c r="K12" s="4">
        <v>-2.9379799000000002E-2</v>
      </c>
      <c r="L12" s="4">
        <v>3.7575658999999999</v>
      </c>
      <c r="M12" s="4">
        <v>-30.071411000000001</v>
      </c>
      <c r="N12" s="4">
        <v>-2.9965117999999999</v>
      </c>
      <c r="O12" s="4">
        <v>7.6282620999999997</v>
      </c>
      <c r="P12" s="4">
        <v>4.9936588999999998</v>
      </c>
      <c r="Q12" s="4">
        <v>-2.5974404999999998</v>
      </c>
      <c r="R12" s="4">
        <v>-0.22789972999999999</v>
      </c>
      <c r="S12" s="4">
        <v>9.1077693000000001E-2</v>
      </c>
      <c r="T12" s="4">
        <v>2.5696973999999999</v>
      </c>
      <c r="U12" s="4">
        <v>3.1461844000000001</v>
      </c>
      <c r="V12" s="4">
        <v>-4.0515503999999998E-4</v>
      </c>
      <c r="W12" s="4">
        <v>-4.2240416E-5</v>
      </c>
      <c r="X12" s="4">
        <v>-1.9473415E-3</v>
      </c>
      <c r="Y12" s="4">
        <v>-1.1843707E-4</v>
      </c>
      <c r="Z12" s="4">
        <v>1.0927713000000001E-3</v>
      </c>
      <c r="AA12" s="4">
        <v>5.6577777999999997E-4</v>
      </c>
      <c r="AB12" s="4">
        <v>1.2555389E-4</v>
      </c>
      <c r="AC12" s="4">
        <v>-3.1390728000000001E-5</v>
      </c>
    </row>
    <row r="13" spans="1:29" x14ac:dyDescent="0.3">
      <c r="A13" s="5"/>
      <c r="B13" s="4">
        <v>-3.7702299999999998E-4</v>
      </c>
      <c r="C13" s="4">
        <v>3.1904938000000001E-4</v>
      </c>
      <c r="D13" s="4">
        <v>-5.8275027000000001E-5</v>
      </c>
      <c r="E13" s="4">
        <v>-1.2177907999999999E-2</v>
      </c>
      <c r="F13" s="4">
        <v>1.0734804000000001E-2</v>
      </c>
      <c r="G13" s="4">
        <v>-2.2631293E-2</v>
      </c>
      <c r="H13" s="4">
        <v>-1.9958884999999999E-2</v>
      </c>
      <c r="I13" s="4">
        <v>3.3102955000000002E-3</v>
      </c>
      <c r="J13" s="4">
        <v>36.725287000000002</v>
      </c>
      <c r="K13" s="4">
        <v>-0.73370838000000005</v>
      </c>
      <c r="L13" s="4">
        <v>-30.071411000000001</v>
      </c>
      <c r="M13" s="4">
        <v>763.15629999999999</v>
      </c>
      <c r="N13" s="4">
        <v>63.624915000000001</v>
      </c>
      <c r="O13" s="4">
        <v>-60.078617000000001</v>
      </c>
      <c r="P13" s="4">
        <v>-62.836087999999997</v>
      </c>
      <c r="Q13" s="4">
        <v>13.633357999999999</v>
      </c>
      <c r="R13" s="4">
        <v>-5.6113878000000001</v>
      </c>
      <c r="S13" s="4">
        <v>5.8568588999999998</v>
      </c>
      <c r="T13" s="4">
        <v>-12.549094999999999</v>
      </c>
      <c r="U13" s="4">
        <v>-25.141276000000001</v>
      </c>
      <c r="V13" s="4">
        <v>-1.3175266000000001E-3</v>
      </c>
      <c r="W13" s="4">
        <v>-1.9388614E-3</v>
      </c>
      <c r="X13" s="4">
        <v>1.8712287000000001E-2</v>
      </c>
      <c r="Y13" s="4">
        <v>1.6792715E-2</v>
      </c>
      <c r="Z13" s="4">
        <v>-5.3530588999999998E-3</v>
      </c>
      <c r="AA13" s="4">
        <v>-2.6112601999999999E-2</v>
      </c>
      <c r="AB13" s="4">
        <v>3.4178709999999998E-3</v>
      </c>
      <c r="AC13" s="4">
        <v>4.3516186999999998E-4</v>
      </c>
    </row>
    <row r="14" spans="1:29" x14ac:dyDescent="0.3">
      <c r="A14" s="5"/>
      <c r="B14" s="4">
        <v>-1.9839384E-4</v>
      </c>
      <c r="C14" s="4">
        <v>5.4656854999999996E-4</v>
      </c>
      <c r="D14" s="4">
        <v>-6.6067110999999998E-6</v>
      </c>
      <c r="E14" s="4">
        <v>-3.8566260000000002E-3</v>
      </c>
      <c r="F14" s="4">
        <v>-9.3255353999999995E-3</v>
      </c>
      <c r="G14" s="4">
        <v>-4.839243E-3</v>
      </c>
      <c r="H14" s="4">
        <v>-5.7230722999999997E-3</v>
      </c>
      <c r="I14" s="4">
        <v>8.1232107999999997E-4</v>
      </c>
      <c r="J14" s="4">
        <v>1.7473959999999999</v>
      </c>
      <c r="K14" s="4">
        <v>0.91306936999999999</v>
      </c>
      <c r="L14" s="4">
        <v>-2.9965117999999999</v>
      </c>
      <c r="M14" s="4">
        <v>63.624915000000001</v>
      </c>
      <c r="N14" s="4">
        <v>59.769148000000001</v>
      </c>
      <c r="O14" s="4">
        <v>39.357008999999998</v>
      </c>
      <c r="P14" s="4">
        <v>14.331275</v>
      </c>
      <c r="Q14" s="4">
        <v>-4.9007337</v>
      </c>
      <c r="R14" s="4">
        <v>-0.66124152000000003</v>
      </c>
      <c r="S14" s="4">
        <v>-1.3652777</v>
      </c>
      <c r="T14" s="4">
        <v>3.5635946999999999</v>
      </c>
      <c r="U14" s="4">
        <v>4.3743207999999996</v>
      </c>
      <c r="V14" s="4">
        <v>-1.5737145000000001E-3</v>
      </c>
      <c r="W14" s="4">
        <v>-2.3215047999999998E-5</v>
      </c>
      <c r="X14" s="4">
        <v>5.5594655000000002E-3</v>
      </c>
      <c r="Y14" s="4">
        <v>8.5449970000000004E-3</v>
      </c>
      <c r="Z14" s="4">
        <v>5.9480226999999997E-3</v>
      </c>
      <c r="AA14" s="4">
        <v>1.2772998000000001E-2</v>
      </c>
      <c r="AB14" s="4">
        <v>1.9527499999999999E-5</v>
      </c>
      <c r="AC14" s="4">
        <v>1.5368287999999999E-4</v>
      </c>
    </row>
    <row r="15" spans="1:29" x14ac:dyDescent="0.3">
      <c r="A15" s="5"/>
      <c r="B15" s="4">
        <v>-4.8433114E-5</v>
      </c>
      <c r="C15" s="4">
        <v>3.7116798999999999E-4</v>
      </c>
      <c r="D15" s="4">
        <v>3.0192259E-5</v>
      </c>
      <c r="E15" s="4">
        <v>3.3747646999999998E-4</v>
      </c>
      <c r="F15" s="4">
        <v>-1.0359675E-2</v>
      </c>
      <c r="G15" s="4">
        <v>4.5481821E-3</v>
      </c>
      <c r="H15" s="4">
        <v>1.6993743999999999E-3</v>
      </c>
      <c r="I15" s="4">
        <v>5.0913808999999998E-4</v>
      </c>
      <c r="J15" s="4">
        <v>-13.225123</v>
      </c>
      <c r="K15" s="4">
        <v>1.7235644000000001</v>
      </c>
      <c r="L15" s="4">
        <v>7.6282620999999997</v>
      </c>
      <c r="M15" s="4">
        <v>-60.078617000000001</v>
      </c>
      <c r="N15" s="4">
        <v>39.357008999999998</v>
      </c>
      <c r="O15" s="4">
        <v>84.710390000000004</v>
      </c>
      <c r="P15" s="4">
        <v>52.302455999999999</v>
      </c>
      <c r="Q15" s="4">
        <v>-11.519755</v>
      </c>
      <c r="R15" s="4">
        <v>-0.96896022999999998</v>
      </c>
      <c r="S15" s="4">
        <v>-1.0180096999999999</v>
      </c>
      <c r="T15" s="4">
        <v>4.5971504999999997</v>
      </c>
      <c r="U15" s="4">
        <v>7.8048865999999997</v>
      </c>
      <c r="V15" s="4">
        <v>-4.5666737000000001E-3</v>
      </c>
      <c r="W15" s="4">
        <v>2.0402368999999998E-3</v>
      </c>
      <c r="X15" s="4">
        <v>1.0864039000000001E-2</v>
      </c>
      <c r="Y15" s="4">
        <v>1.3257756000000001E-2</v>
      </c>
      <c r="Z15" s="4">
        <v>2.4798786999999998E-3</v>
      </c>
      <c r="AA15" s="4">
        <v>1.1535517E-2</v>
      </c>
      <c r="AB15" s="4">
        <v>4.2775912E-4</v>
      </c>
      <c r="AC15" s="4">
        <v>-3.6079496000000001E-4</v>
      </c>
    </row>
    <row r="16" spans="1:29" x14ac:dyDescent="0.3">
      <c r="A16" s="5"/>
      <c r="B16" s="4">
        <v>4.0422315000000004E-6</v>
      </c>
      <c r="C16" s="4">
        <v>5.1296101E-4</v>
      </c>
      <c r="D16" s="4">
        <v>1.5232727E-5</v>
      </c>
      <c r="E16" s="4">
        <v>1.2064923000000001E-3</v>
      </c>
      <c r="F16" s="4">
        <v>-9.6654324999999996E-3</v>
      </c>
      <c r="G16" s="4">
        <v>1.0094449E-2</v>
      </c>
      <c r="H16" s="4">
        <v>4.2766046999999996E-3</v>
      </c>
      <c r="I16" s="4">
        <v>1.4965937000000001E-3</v>
      </c>
      <c r="J16" s="4">
        <v>-55.194865999999998</v>
      </c>
      <c r="K16" s="4">
        <v>0.68352159000000001</v>
      </c>
      <c r="L16" s="4">
        <v>4.9936588999999998</v>
      </c>
      <c r="M16" s="4">
        <v>-62.836087999999997</v>
      </c>
      <c r="N16" s="4">
        <v>14.331275</v>
      </c>
      <c r="O16" s="4">
        <v>52.302455999999999</v>
      </c>
      <c r="P16" s="4">
        <v>102.89963</v>
      </c>
      <c r="Q16" s="4">
        <v>-8.7503173000000007</v>
      </c>
      <c r="R16" s="4">
        <v>-0.58680929999999998</v>
      </c>
      <c r="S16" s="4">
        <v>-1.5954402999999999</v>
      </c>
      <c r="T16" s="4">
        <v>5.0281475000000002</v>
      </c>
      <c r="U16" s="4">
        <v>32.887757999999998</v>
      </c>
      <c r="V16" s="4">
        <v>-3.8079415999999998E-3</v>
      </c>
      <c r="W16" s="4">
        <v>6.0799496999999997E-4</v>
      </c>
      <c r="X16" s="4">
        <v>1.0936214E-2</v>
      </c>
      <c r="Y16" s="4">
        <v>2.5340948E-3</v>
      </c>
      <c r="Z16" s="4">
        <v>-3.3398068000000001E-3</v>
      </c>
      <c r="AA16" s="4">
        <v>2.7073051000000001E-2</v>
      </c>
      <c r="AB16" s="4">
        <v>4.8930296999999997E-4</v>
      </c>
      <c r="AC16" s="4">
        <v>-1.3558533000000001E-3</v>
      </c>
    </row>
    <row r="17" spans="1:29" x14ac:dyDescent="0.3">
      <c r="A17" s="5"/>
      <c r="B17" s="4">
        <v>-3.2235320999999997E-5</v>
      </c>
      <c r="C17" s="4">
        <v>9.1532089999999997E-5</v>
      </c>
      <c r="D17" s="4">
        <v>-8.9665010000000007E-6</v>
      </c>
      <c r="E17" s="4">
        <v>-1.3478723000000001E-3</v>
      </c>
      <c r="F17" s="4">
        <v>-4.3653137999999998E-4</v>
      </c>
      <c r="G17" s="4">
        <v>-3.4233864999999998E-3</v>
      </c>
      <c r="H17" s="4">
        <v>-2.1538426999999998E-3</v>
      </c>
      <c r="I17" s="4">
        <v>-7.3054080000000001E-5</v>
      </c>
      <c r="J17" s="4">
        <v>-0.16865479999999999</v>
      </c>
      <c r="K17" s="4">
        <v>3.0176043E-2</v>
      </c>
      <c r="L17" s="4">
        <v>-2.5974404999999998</v>
      </c>
      <c r="M17" s="4">
        <v>13.633357999999999</v>
      </c>
      <c r="N17" s="4">
        <v>-4.9007337</v>
      </c>
      <c r="O17" s="4">
        <v>-11.519755</v>
      </c>
      <c r="P17" s="4">
        <v>-8.7503173000000007</v>
      </c>
      <c r="Q17" s="4">
        <v>5.6074770000000003</v>
      </c>
      <c r="R17" s="4">
        <v>0.16698358999999999</v>
      </c>
      <c r="S17" s="4">
        <v>-0.13204957</v>
      </c>
      <c r="T17" s="4">
        <v>-2.0443742999999999</v>
      </c>
      <c r="U17" s="4">
        <v>-2.2866000999999998</v>
      </c>
      <c r="V17" s="4">
        <v>-7.9360222000000001E-4</v>
      </c>
      <c r="W17" s="4">
        <v>-4.8953231000000005E-4</v>
      </c>
      <c r="X17" s="4">
        <v>2.6432995000000002E-3</v>
      </c>
      <c r="Y17" s="4">
        <v>-7.3512382000000005E-4</v>
      </c>
      <c r="Z17" s="4">
        <v>-1.4308387000000001E-3</v>
      </c>
      <c r="AA17" s="4">
        <v>6.9680756999999996E-3</v>
      </c>
      <c r="AB17" s="4">
        <v>-9.5033081999999994E-5</v>
      </c>
      <c r="AC17" s="4">
        <v>1.8818442999999999E-6</v>
      </c>
    </row>
    <row r="18" spans="1:29" x14ac:dyDescent="0.3">
      <c r="A18" s="5"/>
      <c r="B18" s="4">
        <v>2.8310978999999999E-6</v>
      </c>
      <c r="C18" s="4">
        <v>-8.8215789999999996E-6</v>
      </c>
      <c r="D18" s="4">
        <v>5.0989624999999997E-6</v>
      </c>
      <c r="E18" s="4">
        <v>-5.9077021000000004E-4</v>
      </c>
      <c r="F18" s="4">
        <v>5.3157948000000005E-4</v>
      </c>
      <c r="G18" s="4">
        <v>-1.4003653000000001E-3</v>
      </c>
      <c r="H18" s="4">
        <v>2.4367764E-4</v>
      </c>
      <c r="I18" s="4">
        <v>6.0015069000000003E-5</v>
      </c>
      <c r="J18" s="4">
        <v>6.2413267000000001E-2</v>
      </c>
      <c r="K18" s="4">
        <v>-5.5046054999999998E-3</v>
      </c>
      <c r="L18" s="4">
        <v>-0.22789972999999999</v>
      </c>
      <c r="M18" s="4">
        <v>-5.6113878000000001</v>
      </c>
      <c r="N18" s="4">
        <v>-0.66124152000000003</v>
      </c>
      <c r="O18" s="4">
        <v>-0.96896022999999998</v>
      </c>
      <c r="P18" s="4">
        <v>-0.58680929999999998</v>
      </c>
      <c r="Q18" s="4">
        <v>0.16698358999999999</v>
      </c>
      <c r="R18" s="4">
        <v>3.3660350999999999</v>
      </c>
      <c r="S18" s="4">
        <v>0.65360640000000003</v>
      </c>
      <c r="T18" s="4">
        <v>0.15298887</v>
      </c>
      <c r="U18" s="4">
        <v>0.18400704000000001</v>
      </c>
      <c r="V18" s="4">
        <v>-2.9408705000000002E-4</v>
      </c>
      <c r="W18" s="4">
        <v>4.6223504E-5</v>
      </c>
      <c r="X18" s="4">
        <v>6.6556932999999995E-4</v>
      </c>
      <c r="Y18" s="4">
        <v>-9.5998247999999999E-4</v>
      </c>
      <c r="Z18" s="4">
        <v>-8.0946367999999995E-4</v>
      </c>
      <c r="AA18" s="4">
        <v>-4.6655617000000002E-3</v>
      </c>
      <c r="AB18" s="4">
        <v>1.7016494E-4</v>
      </c>
      <c r="AC18" s="4">
        <v>-3.8821978000000002E-5</v>
      </c>
    </row>
    <row r="19" spans="1:29" x14ac:dyDescent="0.3">
      <c r="A19" s="5"/>
      <c r="B19" s="4">
        <v>-1.1158977E-5</v>
      </c>
      <c r="C19" s="4">
        <v>-1.6256438E-5</v>
      </c>
      <c r="D19" s="4">
        <v>-9.3992095000000007E-6</v>
      </c>
      <c r="E19" s="4">
        <v>-5.0581208999999998E-4</v>
      </c>
      <c r="F19" s="4">
        <v>2.9398091E-4</v>
      </c>
      <c r="G19" s="4">
        <v>-1.8416744000000001E-3</v>
      </c>
      <c r="H19" s="4">
        <v>-3.9681113999999999E-4</v>
      </c>
      <c r="I19" s="4">
        <v>-8.5644036999999996E-5</v>
      </c>
      <c r="J19" s="4">
        <v>0.75628717000000001</v>
      </c>
      <c r="K19" s="4">
        <v>6.3075173999999996E-3</v>
      </c>
      <c r="L19" s="4">
        <v>9.1077693000000001E-2</v>
      </c>
      <c r="M19" s="4">
        <v>5.8568588999999998</v>
      </c>
      <c r="N19" s="4">
        <v>-1.3652777</v>
      </c>
      <c r="O19" s="4">
        <v>-1.0180096999999999</v>
      </c>
      <c r="P19" s="4">
        <v>-1.5954402999999999</v>
      </c>
      <c r="Q19" s="4">
        <v>-0.13204957</v>
      </c>
      <c r="R19" s="4">
        <v>0.65360640000000003</v>
      </c>
      <c r="S19" s="4">
        <v>3.2548845000000002</v>
      </c>
      <c r="T19" s="4">
        <v>2.7149385000000001</v>
      </c>
      <c r="U19" s="4">
        <v>2.5504134000000001</v>
      </c>
      <c r="V19" s="4">
        <v>-3.9102320000000001E-4</v>
      </c>
      <c r="W19" s="4">
        <v>-4.5601718000000001E-4</v>
      </c>
      <c r="X19" s="4">
        <v>1.7471511E-3</v>
      </c>
      <c r="Y19" s="4">
        <v>-3.1761406E-4</v>
      </c>
      <c r="Z19" s="4">
        <v>2.7041427999999998E-4</v>
      </c>
      <c r="AA19" s="4">
        <v>-2.5330273999999999E-3</v>
      </c>
      <c r="AB19" s="4">
        <v>-1.8253335000000001E-4</v>
      </c>
      <c r="AC19" s="4">
        <v>-4.9189301999999999E-5</v>
      </c>
    </row>
    <row r="20" spans="1:29" x14ac:dyDescent="0.3">
      <c r="A20" s="5"/>
      <c r="B20" s="4">
        <v>-8.7155309999999996E-6</v>
      </c>
      <c r="C20" s="4">
        <v>-2.7505004999999999E-5</v>
      </c>
      <c r="D20" s="4">
        <v>-1.2086592E-5</v>
      </c>
      <c r="E20" s="4">
        <v>-3.9240716000000001E-4</v>
      </c>
      <c r="F20" s="4">
        <v>6.0711762999999998E-4</v>
      </c>
      <c r="G20" s="4">
        <v>-1.4203706E-3</v>
      </c>
      <c r="H20" s="4">
        <v>-3.4643013000000002E-4</v>
      </c>
      <c r="I20" s="4">
        <v>-3.4202969E-5</v>
      </c>
      <c r="J20" s="4">
        <v>-5.4800297000000002</v>
      </c>
      <c r="K20" s="4">
        <v>0.10575576</v>
      </c>
      <c r="L20" s="4">
        <v>2.5696973999999999</v>
      </c>
      <c r="M20" s="4">
        <v>-12.549094999999999</v>
      </c>
      <c r="N20" s="4">
        <v>3.5635946999999999</v>
      </c>
      <c r="O20" s="4">
        <v>4.5971504999999997</v>
      </c>
      <c r="P20" s="4">
        <v>5.0281475000000002</v>
      </c>
      <c r="Q20" s="4">
        <v>-2.0443742999999999</v>
      </c>
      <c r="R20" s="4">
        <v>0.15298887</v>
      </c>
      <c r="S20" s="4">
        <v>2.7149385000000001</v>
      </c>
      <c r="T20" s="4">
        <v>10.663254</v>
      </c>
      <c r="U20" s="4">
        <v>18.734348000000001</v>
      </c>
      <c r="V20" s="4">
        <v>-1.5059074E-3</v>
      </c>
      <c r="W20" s="4">
        <v>-9.4108511000000003E-4</v>
      </c>
      <c r="X20" s="4">
        <v>-4.6505894999999998E-3</v>
      </c>
      <c r="Y20" s="4">
        <v>-2.1871421000000001E-4</v>
      </c>
      <c r="Z20" s="4">
        <v>2.2452174E-3</v>
      </c>
      <c r="AA20" s="4">
        <v>1.2476510999999999E-2</v>
      </c>
      <c r="AB20" s="4">
        <v>-2.3590022999999999E-5</v>
      </c>
      <c r="AC20" s="4">
        <v>3.8039767000000002E-4</v>
      </c>
    </row>
    <row r="21" spans="1:29" x14ac:dyDescent="0.3">
      <c r="A21" s="5"/>
      <c r="B21" s="4">
        <v>1.0487081E-5</v>
      </c>
      <c r="C21" s="4">
        <v>2.8860283999999998E-5</v>
      </c>
      <c r="D21" s="4">
        <v>-1.3305182999999999E-5</v>
      </c>
      <c r="E21" s="4">
        <v>-2.2973463E-4</v>
      </c>
      <c r="F21" s="4">
        <v>-2.7684652000000001E-4</v>
      </c>
      <c r="G21" s="4">
        <v>1.5467098999999999E-3</v>
      </c>
      <c r="H21" s="4">
        <v>1.0001025000000001E-3</v>
      </c>
      <c r="I21" s="4">
        <v>9.6231381000000003E-4</v>
      </c>
      <c r="J21" s="4">
        <v>-32.668187000000003</v>
      </c>
      <c r="K21" s="4">
        <v>0.14156812999999999</v>
      </c>
      <c r="L21" s="4">
        <v>3.1461844000000001</v>
      </c>
      <c r="M21" s="4">
        <v>-25.141276000000001</v>
      </c>
      <c r="N21" s="4">
        <v>4.3743207999999996</v>
      </c>
      <c r="O21" s="4">
        <v>7.8048865999999997</v>
      </c>
      <c r="P21" s="4">
        <v>32.887757999999998</v>
      </c>
      <c r="Q21" s="4">
        <v>-2.2866000999999998</v>
      </c>
      <c r="R21" s="4">
        <v>0.18400704000000001</v>
      </c>
      <c r="S21" s="4">
        <v>2.5504134000000001</v>
      </c>
      <c r="T21" s="4">
        <v>18.734348000000001</v>
      </c>
      <c r="U21" s="4">
        <v>52.158251999999997</v>
      </c>
      <c r="V21" s="4">
        <v>-4.0588439999999998E-3</v>
      </c>
      <c r="W21" s="4">
        <v>-1.9007014E-3</v>
      </c>
      <c r="X21" s="4">
        <v>-9.3197396999999994E-3</v>
      </c>
      <c r="Y21" s="4">
        <v>-1.0425504000000001E-3</v>
      </c>
      <c r="Z21" s="4">
        <v>2.1535645999999999E-3</v>
      </c>
      <c r="AA21" s="4">
        <v>3.9712096000000002E-2</v>
      </c>
      <c r="AB21" s="4">
        <v>6.4258635000000004E-5</v>
      </c>
      <c r="AC21" s="4">
        <v>8.5866185E-4</v>
      </c>
    </row>
    <row r="22" spans="1:29" x14ac:dyDescent="0.3">
      <c r="A22" s="5"/>
      <c r="B22" s="4">
        <v>-2.6115463000000001E-8</v>
      </c>
      <c r="C22" s="4">
        <v>-1.2736947E-8</v>
      </c>
      <c r="D22" s="4">
        <v>-7.4415043999999996E-8</v>
      </c>
      <c r="E22" s="4">
        <v>-8.9759639999999995E-7</v>
      </c>
      <c r="F22" s="4">
        <v>-1.7629229999999999E-5</v>
      </c>
      <c r="G22" s="4">
        <v>3.1520989999999998E-7</v>
      </c>
      <c r="H22" s="4">
        <v>2.7242362000000001E-6</v>
      </c>
      <c r="I22" s="4">
        <v>1.3736565E-6</v>
      </c>
      <c r="J22" s="4">
        <v>3.0262157999999999E-3</v>
      </c>
      <c r="K22" s="4">
        <v>-1.7785111E-4</v>
      </c>
      <c r="L22" s="4">
        <v>-4.0515503999999998E-4</v>
      </c>
      <c r="M22" s="4">
        <v>-1.3175266000000001E-3</v>
      </c>
      <c r="N22" s="4">
        <v>-1.5737145000000001E-3</v>
      </c>
      <c r="O22" s="4">
        <v>-4.5666737000000001E-3</v>
      </c>
      <c r="P22" s="4">
        <v>-3.8079415999999998E-3</v>
      </c>
      <c r="Q22" s="4">
        <v>-7.9360222000000001E-4</v>
      </c>
      <c r="R22" s="4">
        <v>-2.9408705000000002E-4</v>
      </c>
      <c r="S22" s="4">
        <v>-3.9102320000000001E-4</v>
      </c>
      <c r="T22" s="4">
        <v>-1.5059074E-3</v>
      </c>
      <c r="U22" s="4">
        <v>-4.0588439999999998E-3</v>
      </c>
      <c r="V22" s="4">
        <v>1.4422635E-3</v>
      </c>
      <c r="W22" s="4">
        <v>2.6901688999999998E-4</v>
      </c>
      <c r="X22" s="4">
        <v>1.1597683999999999E-4</v>
      </c>
      <c r="Y22" s="4">
        <v>-3.7448849000000002E-4</v>
      </c>
      <c r="Z22" s="4">
        <v>-1.1335100000000001E-4</v>
      </c>
      <c r="AA22" s="4">
        <v>3.3546281999999998E-6</v>
      </c>
      <c r="AB22" s="4">
        <v>-2.1636493E-7</v>
      </c>
      <c r="AC22" s="4">
        <v>-2.1361198999999999E-8</v>
      </c>
    </row>
    <row r="23" spans="1:29" x14ac:dyDescent="0.3">
      <c r="A23" s="5"/>
      <c r="B23" s="4">
        <v>-6.2160455999999995E-8</v>
      </c>
      <c r="C23" s="4">
        <v>4.2754151E-7</v>
      </c>
      <c r="D23" s="4">
        <v>-4.3693956E-8</v>
      </c>
      <c r="E23" s="4">
        <v>-2.2543996000000002E-6</v>
      </c>
      <c r="F23" s="4">
        <v>-1.4201031E-5</v>
      </c>
      <c r="G23" s="4">
        <v>-1.2936854E-6</v>
      </c>
      <c r="H23" s="4">
        <v>-3.4044949999999999E-7</v>
      </c>
      <c r="I23" s="4">
        <v>1.1820303000000001E-6</v>
      </c>
      <c r="J23" s="4">
        <v>1.8682582999999999E-3</v>
      </c>
      <c r="K23" s="4">
        <v>-3.9546947999999997E-5</v>
      </c>
      <c r="L23" s="4">
        <v>-4.2240416E-5</v>
      </c>
      <c r="M23" s="4">
        <v>-1.9388614E-3</v>
      </c>
      <c r="N23" s="4">
        <v>-2.3215047999999998E-5</v>
      </c>
      <c r="O23" s="4">
        <v>2.0402368999999998E-3</v>
      </c>
      <c r="P23" s="4">
        <v>6.0799496999999997E-4</v>
      </c>
      <c r="Q23" s="4">
        <v>-4.8953231000000005E-4</v>
      </c>
      <c r="R23" s="4">
        <v>4.6223504E-5</v>
      </c>
      <c r="S23" s="4">
        <v>-4.5601718000000001E-4</v>
      </c>
      <c r="T23" s="4">
        <v>-9.4108511000000003E-4</v>
      </c>
      <c r="U23" s="4">
        <v>-1.9007014E-3</v>
      </c>
      <c r="V23" s="4">
        <v>2.6901688999999998E-4</v>
      </c>
      <c r="W23" s="4">
        <v>8.6519150999999999E-4</v>
      </c>
      <c r="X23" s="4">
        <v>3.6080048000000001E-6</v>
      </c>
      <c r="Y23" s="4">
        <v>7.5700875999999999E-4</v>
      </c>
      <c r="Z23" s="4">
        <v>1.6952327000000001E-5</v>
      </c>
      <c r="AA23" s="4">
        <v>-6.9935487000000001E-4</v>
      </c>
      <c r="AB23" s="4">
        <v>-5.9663403000000002E-8</v>
      </c>
      <c r="AC23" s="4">
        <v>-4.8161521000000001E-8</v>
      </c>
    </row>
    <row r="24" spans="1:29" x14ac:dyDescent="0.3">
      <c r="A24" s="5"/>
      <c r="B24" s="4">
        <v>-2.4038673999999998E-7</v>
      </c>
      <c r="C24" s="4">
        <v>7.9570700000000005E-7</v>
      </c>
      <c r="D24" s="4">
        <v>-3.2725999E-7</v>
      </c>
      <c r="E24" s="4">
        <v>-1.5719675E-5</v>
      </c>
      <c r="F24" s="4">
        <v>-1.3654822E-5</v>
      </c>
      <c r="G24" s="4">
        <v>-3.5857245000000003E-5</v>
      </c>
      <c r="H24" s="4">
        <v>-1.3305074E-6</v>
      </c>
      <c r="I24" s="4">
        <v>-2.3126642000000001E-6</v>
      </c>
      <c r="J24" s="4">
        <v>-6.7527795000000002E-3</v>
      </c>
      <c r="K24" s="4">
        <v>3.9628594E-4</v>
      </c>
      <c r="L24" s="4">
        <v>-1.9473415E-3</v>
      </c>
      <c r="M24" s="4">
        <v>1.8712287000000001E-2</v>
      </c>
      <c r="N24" s="4">
        <v>5.5594655000000002E-3</v>
      </c>
      <c r="O24" s="4">
        <v>1.0864039000000001E-2</v>
      </c>
      <c r="P24" s="4">
        <v>1.0936214E-2</v>
      </c>
      <c r="Q24" s="4">
        <v>2.6432995000000002E-3</v>
      </c>
      <c r="R24" s="4">
        <v>6.6556932999999995E-4</v>
      </c>
      <c r="S24" s="4">
        <v>1.7471511E-3</v>
      </c>
      <c r="T24" s="4">
        <v>-4.6505894999999998E-3</v>
      </c>
      <c r="U24" s="4">
        <v>-9.3197396999999994E-3</v>
      </c>
      <c r="V24" s="4">
        <v>1.1597683999999999E-4</v>
      </c>
      <c r="W24" s="4">
        <v>3.6080048000000001E-6</v>
      </c>
      <c r="X24" s="4">
        <v>7.0473942000000003E-3</v>
      </c>
      <c r="Y24" s="4">
        <v>-2.9943777000000001E-4</v>
      </c>
      <c r="Z24" s="4">
        <v>5.6114589E-4</v>
      </c>
      <c r="AA24" s="4">
        <v>4.4240088000000004E-3</v>
      </c>
      <c r="AB24" s="4">
        <v>-5.9335871000000005E-7</v>
      </c>
      <c r="AC24" s="4">
        <v>-1.0498444999999999E-6</v>
      </c>
    </row>
    <row r="25" spans="1:29" x14ac:dyDescent="0.3">
      <c r="A25" s="5"/>
      <c r="B25" s="4">
        <v>-3.9128567000000002E-7</v>
      </c>
      <c r="C25" s="4">
        <v>2.1583484E-6</v>
      </c>
      <c r="D25" s="4">
        <v>-2.6101050999999998E-7</v>
      </c>
      <c r="E25" s="4">
        <v>-8.3487349999999993E-6</v>
      </c>
      <c r="F25" s="4">
        <v>-4.4505083999999998E-5</v>
      </c>
      <c r="G25" s="4">
        <v>-8.0328485999999997E-6</v>
      </c>
      <c r="H25" s="4">
        <v>-8.4246714999999995E-6</v>
      </c>
      <c r="I25" s="4">
        <v>1.7718604000000001E-6</v>
      </c>
      <c r="J25" s="4">
        <v>5.8630089999999998E-3</v>
      </c>
      <c r="K25" s="4">
        <v>1.7763712999999999E-4</v>
      </c>
      <c r="L25" s="4">
        <v>-1.1843707E-4</v>
      </c>
      <c r="M25" s="4">
        <v>1.6792715E-2</v>
      </c>
      <c r="N25" s="4">
        <v>8.5449970000000004E-3</v>
      </c>
      <c r="O25" s="4">
        <v>1.3257756000000001E-2</v>
      </c>
      <c r="P25" s="4">
        <v>2.5340948E-3</v>
      </c>
      <c r="Q25" s="4">
        <v>-7.3512382000000005E-4</v>
      </c>
      <c r="R25" s="4">
        <v>-9.5998247999999999E-4</v>
      </c>
      <c r="S25" s="4">
        <v>-3.1761406E-4</v>
      </c>
      <c r="T25" s="4">
        <v>-2.1871421000000001E-4</v>
      </c>
      <c r="U25" s="4">
        <v>-1.0425504000000001E-3</v>
      </c>
      <c r="V25" s="4">
        <v>-3.7448849000000002E-4</v>
      </c>
      <c r="W25" s="4">
        <v>7.5700875999999999E-4</v>
      </c>
      <c r="X25" s="4">
        <v>-2.9943777000000001E-4</v>
      </c>
      <c r="Y25" s="4">
        <v>2.9913519E-3</v>
      </c>
      <c r="Z25" s="4">
        <v>4.8811801000000002E-4</v>
      </c>
      <c r="AA25" s="4">
        <v>-9.3608006999999999E-4</v>
      </c>
      <c r="AB25" s="4">
        <v>2.6092876E-7</v>
      </c>
      <c r="AC25" s="4">
        <v>7.2954388E-7</v>
      </c>
    </row>
    <row r="26" spans="1:29" x14ac:dyDescent="0.3">
      <c r="A26" s="5"/>
      <c r="B26" s="4">
        <v>-8.2076086000000005E-7</v>
      </c>
      <c r="C26" s="4">
        <v>4.0888109999999998E-6</v>
      </c>
      <c r="D26" s="4">
        <v>-5.9966950999999999E-7</v>
      </c>
      <c r="E26" s="4">
        <v>-1.6410624000000001E-5</v>
      </c>
      <c r="F26" s="4">
        <v>-4.6428243999999997E-5</v>
      </c>
      <c r="G26" s="4">
        <v>-2.6866675999999999E-5</v>
      </c>
      <c r="H26" s="4">
        <v>-9.8536619999999996E-6</v>
      </c>
      <c r="I26" s="4">
        <v>-3.0581325999999998E-7</v>
      </c>
      <c r="J26" s="4">
        <v>8.2738221999999993E-3</v>
      </c>
      <c r="K26" s="4">
        <v>-2.9864521000000003E-4</v>
      </c>
      <c r="L26" s="4">
        <v>1.0927713000000001E-3</v>
      </c>
      <c r="M26" s="4">
        <v>-5.3530588999999998E-3</v>
      </c>
      <c r="N26" s="4">
        <v>5.9480226999999997E-3</v>
      </c>
      <c r="O26" s="4">
        <v>2.4798786999999998E-3</v>
      </c>
      <c r="P26" s="4">
        <v>-3.3398068000000001E-3</v>
      </c>
      <c r="Q26" s="4">
        <v>-1.4308387000000001E-3</v>
      </c>
      <c r="R26" s="4">
        <v>-8.0946367999999995E-4</v>
      </c>
      <c r="S26" s="4">
        <v>2.7041427999999998E-4</v>
      </c>
      <c r="T26" s="4">
        <v>2.2452174E-3</v>
      </c>
      <c r="U26" s="4">
        <v>2.1535645999999999E-3</v>
      </c>
      <c r="V26" s="4">
        <v>-1.1335100000000001E-4</v>
      </c>
      <c r="W26" s="4">
        <v>1.6952327000000001E-5</v>
      </c>
      <c r="X26" s="4">
        <v>5.6114589E-4</v>
      </c>
      <c r="Y26" s="4">
        <v>4.8811801000000002E-4</v>
      </c>
      <c r="Z26" s="4">
        <v>6.3723293999999996E-3</v>
      </c>
      <c r="AA26" s="4">
        <v>7.6053559000000001E-3</v>
      </c>
      <c r="AB26" s="4">
        <v>3.2082310999999999E-7</v>
      </c>
      <c r="AC26" s="4">
        <v>7.9500007999999998E-7</v>
      </c>
    </row>
    <row r="27" spans="1:29" x14ac:dyDescent="0.3">
      <c r="A27" s="5"/>
      <c r="B27" s="4">
        <v>-1.8868458999999999E-6</v>
      </c>
      <c r="C27" s="4">
        <v>1.7752075000000001E-5</v>
      </c>
      <c r="D27" s="4">
        <v>-2.3611658E-6</v>
      </c>
      <c r="E27" s="4">
        <v>-4.0368857999999997E-5</v>
      </c>
      <c r="F27" s="4">
        <v>-1.9408422000000001E-4</v>
      </c>
      <c r="G27" s="4">
        <v>-2.0407093000000001E-5</v>
      </c>
      <c r="H27" s="4">
        <v>-3.8866284E-5</v>
      </c>
      <c r="I27" s="4">
        <v>1.0845179999999999E-5</v>
      </c>
      <c r="J27" s="4">
        <v>-2.6988640000000001E-2</v>
      </c>
      <c r="K27" s="4">
        <v>3.1648897E-4</v>
      </c>
      <c r="L27" s="4">
        <v>5.6577777999999997E-4</v>
      </c>
      <c r="M27" s="4">
        <v>-2.6112601999999999E-2</v>
      </c>
      <c r="N27" s="4">
        <v>1.2772998000000001E-2</v>
      </c>
      <c r="O27" s="4">
        <v>1.1535517E-2</v>
      </c>
      <c r="P27" s="4">
        <v>2.7073051000000001E-2</v>
      </c>
      <c r="Q27" s="4">
        <v>6.9680756999999996E-3</v>
      </c>
      <c r="R27" s="4">
        <v>-4.6655617000000002E-3</v>
      </c>
      <c r="S27" s="4">
        <v>-2.5330273999999999E-3</v>
      </c>
      <c r="T27" s="4">
        <v>1.2476510999999999E-2</v>
      </c>
      <c r="U27" s="4">
        <v>3.9712096000000002E-2</v>
      </c>
      <c r="V27" s="4">
        <v>3.3546281999999998E-6</v>
      </c>
      <c r="W27" s="4">
        <v>-6.9935487000000001E-4</v>
      </c>
      <c r="X27" s="4">
        <v>4.4240088000000004E-3</v>
      </c>
      <c r="Y27" s="4">
        <v>-9.3608006999999999E-4</v>
      </c>
      <c r="Z27" s="4">
        <v>7.6053559000000001E-3</v>
      </c>
      <c r="AA27" s="4">
        <v>7.1609004000000004E-2</v>
      </c>
      <c r="AB27" s="4">
        <v>-5.1693992999999998E-7</v>
      </c>
      <c r="AC27" s="4">
        <v>-6.6853266999999996E-7</v>
      </c>
    </row>
    <row r="28" spans="1:29" x14ac:dyDescent="0.3">
      <c r="A28" s="5"/>
      <c r="B28" s="4">
        <v>2.0633979999999999E-9</v>
      </c>
      <c r="C28" s="4">
        <v>2.7658311000000001E-9</v>
      </c>
      <c r="D28" s="4">
        <v>6.4823796000000004E-10</v>
      </c>
      <c r="E28" s="4">
        <v>-4.5936529999999999E-8</v>
      </c>
      <c r="F28" s="4">
        <v>-5.9256023999999999E-8</v>
      </c>
      <c r="G28" s="4">
        <v>9.2108834000000001E-8</v>
      </c>
      <c r="H28" s="4">
        <v>-7.5487251000000003E-8</v>
      </c>
      <c r="I28" s="4">
        <v>8.3896929000000007E-9</v>
      </c>
      <c r="J28" s="4">
        <v>-2.1175410000000001E-4</v>
      </c>
      <c r="K28" s="4">
        <v>2.8728355999999998E-6</v>
      </c>
      <c r="L28" s="4">
        <v>1.2555389E-4</v>
      </c>
      <c r="M28" s="4">
        <v>3.4178709999999998E-3</v>
      </c>
      <c r="N28" s="4">
        <v>1.9527499999999999E-5</v>
      </c>
      <c r="O28" s="4">
        <v>4.2775912E-4</v>
      </c>
      <c r="P28" s="4">
        <v>4.8930296999999997E-4</v>
      </c>
      <c r="Q28" s="4">
        <v>-9.5033081999999994E-5</v>
      </c>
      <c r="R28" s="4">
        <v>1.7016494E-4</v>
      </c>
      <c r="S28" s="4">
        <v>-1.8253335000000001E-4</v>
      </c>
      <c r="T28" s="4">
        <v>-2.3590022999999999E-5</v>
      </c>
      <c r="U28" s="4">
        <v>6.4258635000000004E-5</v>
      </c>
      <c r="V28" s="4">
        <v>-2.1636493E-7</v>
      </c>
      <c r="W28" s="4">
        <v>-5.9663403000000002E-8</v>
      </c>
      <c r="X28" s="4">
        <v>-5.9335871000000005E-7</v>
      </c>
      <c r="Y28" s="4">
        <v>2.6092876E-7</v>
      </c>
      <c r="Z28" s="4">
        <v>3.2082310999999999E-7</v>
      </c>
      <c r="AA28" s="4">
        <v>-5.1693992999999998E-7</v>
      </c>
      <c r="AB28" s="4">
        <v>3.7273078999999998E-7</v>
      </c>
      <c r="AC28" s="4">
        <v>-7.1298164000000002E-9</v>
      </c>
    </row>
    <row r="29" spans="1:29" x14ac:dyDescent="0.3">
      <c r="A29" s="5"/>
      <c r="B29" s="4">
        <v>-1.8048957000000001E-10</v>
      </c>
      <c r="C29" s="4">
        <v>-1.8986981E-8</v>
      </c>
      <c r="D29" s="4">
        <v>3.3267879000000002E-10</v>
      </c>
      <c r="E29" s="4">
        <v>-2.8554486000000002E-8</v>
      </c>
      <c r="F29" s="4">
        <v>4.0085149999999998E-7</v>
      </c>
      <c r="G29" s="4">
        <v>-1.1735698E-7</v>
      </c>
      <c r="H29" s="4">
        <v>-1.8746522999999999E-8</v>
      </c>
      <c r="I29" s="4">
        <v>4.1678753999999997E-9</v>
      </c>
      <c r="J29" s="4">
        <v>7.3483032000000003E-4</v>
      </c>
      <c r="K29" s="4">
        <v>-2.4606345999999999E-6</v>
      </c>
      <c r="L29" s="4">
        <v>-3.1390728000000001E-5</v>
      </c>
      <c r="M29" s="4">
        <v>4.3516186999999998E-4</v>
      </c>
      <c r="N29" s="4">
        <v>1.5368287999999999E-4</v>
      </c>
      <c r="O29" s="4">
        <v>-3.6079496000000001E-4</v>
      </c>
      <c r="P29" s="4">
        <v>-1.3558533000000001E-3</v>
      </c>
      <c r="Q29" s="4">
        <v>1.8818442999999999E-6</v>
      </c>
      <c r="R29" s="4">
        <v>-3.8821978000000002E-5</v>
      </c>
      <c r="S29" s="4">
        <v>-4.9189301999999999E-5</v>
      </c>
      <c r="T29" s="4">
        <v>3.8039767000000002E-4</v>
      </c>
      <c r="U29" s="4">
        <v>8.5866185E-4</v>
      </c>
      <c r="V29" s="4">
        <v>-2.1361198999999999E-8</v>
      </c>
      <c r="W29" s="4">
        <v>-4.8161521000000001E-8</v>
      </c>
      <c r="X29" s="4">
        <v>-1.0498444999999999E-6</v>
      </c>
      <c r="Y29" s="4">
        <v>7.2954388E-7</v>
      </c>
      <c r="Z29" s="4">
        <v>7.9500007999999998E-7</v>
      </c>
      <c r="AA29" s="4">
        <v>-6.6853266999999996E-7</v>
      </c>
      <c r="AB29" s="4">
        <v>-7.1298164000000002E-9</v>
      </c>
      <c r="AC29" s="4">
        <v>3.811567E-7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C82B-77CE-4FA5-B7DA-44E778EA6646}">
  <dimension ref="A1:G16"/>
  <sheetViews>
    <sheetView tabSelected="1" zoomScale="220" zoomScaleNormal="220" workbookViewId="0">
      <selection activeCell="E12" sqref="E12"/>
    </sheetView>
  </sheetViews>
  <sheetFormatPr defaultRowHeight="14.4" x14ac:dyDescent="0.3"/>
  <cols>
    <col min="1" max="1" width="10.44140625" style="8" bestFit="1" customWidth="1"/>
    <col min="2" max="2" width="14.6640625" style="8" customWidth="1"/>
    <col min="3" max="3" width="9.77734375" style="8" bestFit="1" customWidth="1"/>
    <col min="5" max="5" width="13.88671875" customWidth="1"/>
    <col min="6" max="6" width="12" bestFit="1" customWidth="1"/>
    <col min="7" max="7" width="16.44140625" customWidth="1"/>
  </cols>
  <sheetData>
    <row r="1" spans="1:7" x14ac:dyDescent="0.3">
      <c r="A1" s="7" t="s">
        <v>26</v>
      </c>
      <c r="B1" s="9" t="s">
        <v>0</v>
      </c>
      <c r="C1" s="9" t="s">
        <v>1</v>
      </c>
    </row>
    <row r="2" spans="1:7" x14ac:dyDescent="0.3">
      <c r="A2" s="9" t="s">
        <v>0</v>
      </c>
      <c r="B2" s="10">
        <v>2.0215294E-8</v>
      </c>
      <c r="C2" s="10">
        <v>-8.5427476999999998E-8</v>
      </c>
      <c r="E2" t="s">
        <v>42</v>
      </c>
      <c r="F2" t="s">
        <v>43</v>
      </c>
      <c r="G2" t="s">
        <v>2</v>
      </c>
    </row>
    <row r="3" spans="1:7" x14ac:dyDescent="0.3">
      <c r="A3" s="9" t="s">
        <v>1</v>
      </c>
      <c r="B3" s="10">
        <v>-8.5427476999999998E-8</v>
      </c>
      <c r="C3" s="10">
        <v>1.3503565999999999E-6</v>
      </c>
      <c r="E3" s="21">
        <f>(B2+C3)/2</f>
        <v>6.8528594699999998E-7</v>
      </c>
      <c r="F3" s="21">
        <f>(B2+C3)/2</f>
        <v>6.8528594699999998E-7</v>
      </c>
      <c r="G3" s="21"/>
    </row>
    <row r="4" spans="1:7" x14ac:dyDescent="0.3">
      <c r="E4" s="21">
        <f>((B2-C3)*(B2-C3))/4</f>
        <v>4.4231897348184634E-13</v>
      </c>
      <c r="F4" s="21">
        <f>((B2-C3)*(B2-C3))/4</f>
        <v>4.4231897348184634E-13</v>
      </c>
    </row>
    <row r="5" spans="1:7" x14ac:dyDescent="0.3">
      <c r="A5" s="9" t="s">
        <v>26</v>
      </c>
      <c r="B5" s="9" t="s">
        <v>1</v>
      </c>
      <c r="C5" s="9" t="s">
        <v>3</v>
      </c>
      <c r="E5" s="21">
        <f>E4+(B3*B3)</f>
        <v>4.4961682730843187E-13</v>
      </c>
      <c r="F5" s="21">
        <f>F4+(B3*B3)</f>
        <v>4.4961682730843187E-13</v>
      </c>
    </row>
    <row r="6" spans="1:7" x14ac:dyDescent="0.3">
      <c r="A6" s="9" t="s">
        <v>1</v>
      </c>
      <c r="B6" s="10">
        <v>1.3503565999999999E-6</v>
      </c>
      <c r="C6" s="10">
        <v>-2.0987421999999998E-5</v>
      </c>
      <c r="E6">
        <f>SQRT(E5)</f>
        <v>6.7053473236546959E-7</v>
      </c>
      <c r="F6">
        <f>SQRT(F5)</f>
        <v>6.7053473236546959E-7</v>
      </c>
    </row>
    <row r="7" spans="1:7" x14ac:dyDescent="0.3">
      <c r="A7" s="9" t="s">
        <v>3</v>
      </c>
      <c r="B7" s="10">
        <v>-2.0987421999999998E-5</v>
      </c>
      <c r="C7" s="10">
        <v>9.4181001000000002E-4</v>
      </c>
      <c r="E7" s="21">
        <f>E3+E6</f>
        <v>1.3558206793654697E-6</v>
      </c>
      <c r="F7" s="21">
        <f>F3-F6</f>
        <v>1.4751214634530386E-8</v>
      </c>
    </row>
    <row r="8" spans="1:7" x14ac:dyDescent="0.3">
      <c r="E8" s="2">
        <f>SQRT(E7)</f>
        <v>1.1643971312939026E-3</v>
      </c>
      <c r="F8" s="2">
        <f>SQRT(F7)</f>
        <v>1.2145457848319423E-4</v>
      </c>
    </row>
    <row r="9" spans="1:7" x14ac:dyDescent="0.3">
      <c r="A9" s="9" t="s">
        <v>26</v>
      </c>
      <c r="B9" s="9" t="s">
        <v>27</v>
      </c>
      <c r="C9" s="9" t="s">
        <v>4</v>
      </c>
      <c r="E9">
        <f>E8*1.52</f>
        <v>1.7698836395667319E-3</v>
      </c>
      <c r="F9">
        <f>F8*1.52</f>
        <v>1.8461095929445524E-4</v>
      </c>
    </row>
    <row r="10" spans="1:7" x14ac:dyDescent="0.3">
      <c r="A10" s="9" t="s">
        <v>27</v>
      </c>
      <c r="B10" s="10">
        <v>2.6800826999999998E-4</v>
      </c>
      <c r="C10" s="10">
        <v>5.9627878999999996E-6</v>
      </c>
    </row>
    <row r="11" spans="1:7" x14ac:dyDescent="0.3">
      <c r="A11" s="9" t="s">
        <v>4</v>
      </c>
      <c r="B11" s="10">
        <v>5.9627878999999996E-6</v>
      </c>
      <c r="C11" s="10">
        <v>1.6375672999999999E-5</v>
      </c>
      <c r="E11" s="21">
        <f>(2*B3)/(B2-C3)</f>
        <v>0.12844872437936306</v>
      </c>
    </row>
    <row r="13" spans="1:7" x14ac:dyDescent="0.3">
      <c r="A13" s="9" t="s">
        <v>26</v>
      </c>
      <c r="B13" s="9" t="s">
        <v>2</v>
      </c>
      <c r="C13" s="9" t="s">
        <v>3</v>
      </c>
    </row>
    <row r="14" spans="1:7" x14ac:dyDescent="0.3">
      <c r="A14" s="9" t="s">
        <v>2</v>
      </c>
      <c r="B14" s="6">
        <v>6.2072637E-5</v>
      </c>
      <c r="C14" s="6">
        <v>3.2934842999999999E-5</v>
      </c>
    </row>
    <row r="15" spans="1:7" x14ac:dyDescent="0.3">
      <c r="A15" s="9" t="s">
        <v>3</v>
      </c>
      <c r="B15" s="6">
        <v>3.2934842999999999E-5</v>
      </c>
      <c r="C15" s="6">
        <v>9.4181001000000002E-4</v>
      </c>
      <c r="E15" s="10">
        <v>2.0215294E-8</v>
      </c>
      <c r="F15" s="10">
        <v>-8.5427476999999998E-8</v>
      </c>
    </row>
    <row r="16" spans="1:7" x14ac:dyDescent="0.3">
      <c r="E16" s="10">
        <v>-8.5427476999999998E-8</v>
      </c>
      <c r="F16" s="10">
        <v>1.3503565999999999E-6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base_w_plikHM_TTTEEE_lowl_lowE_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2023-03-24T21:15:10Z</dcterms:modified>
</cp:coreProperties>
</file>