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3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ztekas-my.sharepoint.com/personal/dag_biztek_no/Documents/Ironstone/Handverksgruppen/-= Template =-/"/>
    </mc:Choice>
  </mc:AlternateContent>
  <xr:revisionPtr revIDLastSave="1176" documentId="13_ncr:40009_{0713808D-ABC6-42DA-BBCF-6873AD85C7DE}" xr6:coauthVersionLast="47" xr6:coauthVersionMax="47" xr10:uidLastSave="{BE23B604-0AD1-4CF7-899C-98049F623F3F}"/>
  <bookViews>
    <workbookView xWindow="38280" yWindow="-120" windowWidth="38640" windowHeight="21120" tabRatio="744" xr2:uid="{00000000-000D-0000-FFFF-FFFF00000000}"/>
  </bookViews>
  <sheets>
    <sheet name="Status" sheetId="17" r:id="rId1"/>
    <sheet name="Users" sheetId="2" r:id="rId2"/>
    <sheet name="Shared Mailbox" sheetId="4" r:id="rId3"/>
    <sheet name="Distribution List" sheetId="5" r:id="rId4"/>
    <sheet name="Teams" sheetId="3" r:id="rId5"/>
    <sheet name="Microsoft 365 Groups" sheetId="6" r:id="rId6"/>
    <sheet name="Sharepoint Sites" sheetId="7" r:id="rId7"/>
    <sheet name="Rooms &amp; equipment" sheetId="13" r:id="rId8"/>
    <sheet name="AD Joined Computers" sheetId="14" r:id="rId9"/>
    <sheet name="Licenses" sheetId="15" r:id="rId10"/>
    <sheet name="List Source" sheetId="18" state="hidden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6" l="1"/>
  <c r="M2" i="7"/>
  <c r="G2" i="3"/>
  <c r="M2" i="4"/>
  <c r="Q2" i="2"/>
  <c r="P2" i="2"/>
</calcChain>
</file>

<file path=xl/sharedStrings.xml><?xml version="1.0" encoding="utf-8"?>
<sst xmlns="http://schemas.openxmlformats.org/spreadsheetml/2006/main" count="231" uniqueCount="135">
  <si>
    <t>Task</t>
  </si>
  <si>
    <t>Status</t>
  </si>
  <si>
    <t>Comments</t>
  </si>
  <si>
    <t>Discover Source</t>
  </si>
  <si>
    <t>Not Started</t>
  </si>
  <si>
    <t>Users</t>
  </si>
  <si>
    <t>Shared Mailbox</t>
  </si>
  <si>
    <t>Mailbox Size</t>
  </si>
  <si>
    <t>OneDrive Size</t>
  </si>
  <si>
    <t>Distribution Lists</t>
  </si>
  <si>
    <t>Mail-enabled Security Groups</t>
  </si>
  <si>
    <t>Teams</t>
  </si>
  <si>
    <t>Sites</t>
  </si>
  <si>
    <t>Rooms &amp; equipment</t>
  </si>
  <si>
    <t>Azure AD-Joined PCs</t>
  </si>
  <si>
    <t>Domains</t>
  </si>
  <si>
    <t>Skadesaker Team (mepsin4mo@handverksgruppen.com) Membership</t>
  </si>
  <si>
    <t>Membership Guest Users in HG Tenant</t>
  </si>
  <si>
    <t>Prepare  Migration Resources</t>
  </si>
  <si>
    <t>O365_Import_User.csv</t>
  </si>
  <si>
    <t>SourceAlias.csv</t>
  </si>
  <si>
    <t>DestinationAlias.csv</t>
  </si>
  <si>
    <t>migrationwiz_import_email_email.csv</t>
  </si>
  <si>
    <t>migrationwiz_import_onedrive.csv</t>
  </si>
  <si>
    <t>GroupImportMembersE3.csv</t>
  </si>
  <si>
    <t>GroupImportMembersF3.csv</t>
  </si>
  <si>
    <t>Create Bittitan Jobs</t>
  </si>
  <si>
    <t>Added Licenses</t>
  </si>
  <si>
    <t>Bittitan</t>
  </si>
  <si>
    <t>MSOL</t>
  </si>
  <si>
    <t>SpeedDate</t>
  </si>
  <si>
    <t>SMTP Relay</t>
  </si>
  <si>
    <t>DNS Access</t>
  </si>
  <si>
    <t>Prepare Source tenant</t>
  </si>
  <si>
    <t>Add GA to Organization Management Group in Exchange Admin Center</t>
  </si>
  <si>
    <t>Create new Security Group named "MigrationWiz" and add GA</t>
  </si>
  <si>
    <t>Authorize App-based Authentication</t>
  </si>
  <si>
    <t>Create MigrationWiz-App for Exchange Modern Auth</t>
  </si>
  <si>
    <t>Add first.last@&lt;Tenant ID&gt;.onmicrosoft.com to all mail addresses</t>
  </si>
  <si>
    <t>Remove any onmicrosoft.com alias that have the same befor @maindomain.com</t>
  </si>
  <si>
    <t>Add Teams/SharePoint Licens or E5 Trial to GA</t>
  </si>
  <si>
    <t>Prepare Destination Tenant</t>
  </si>
  <si>
    <t>Add Domain</t>
  </si>
  <si>
    <t>Verify Domain</t>
  </si>
  <si>
    <t>Move Domain</t>
  </si>
  <si>
    <t>Create Users</t>
  </si>
  <si>
    <t>Apply Licenses to Users</t>
  </si>
  <si>
    <t>Create Shared Mailboxes</t>
  </si>
  <si>
    <t>Create Distribution Groups</t>
  </si>
  <si>
    <t>Add Aliases</t>
  </si>
  <si>
    <t>Migration</t>
  </si>
  <si>
    <t>MailBox</t>
  </si>
  <si>
    <t>OneDrive</t>
  </si>
  <si>
    <t>Afterwork</t>
  </si>
  <si>
    <t>Move users to Company Domain</t>
  </si>
  <si>
    <t>Remove E5 Trial from Source Tenant</t>
  </si>
  <si>
    <t>Add Domain to Threat Policies</t>
  </si>
  <si>
    <t>Add mailboxes with automatic forwarding to Allow Email Outbound Forwarding</t>
  </si>
  <si>
    <t>Send User SMS</t>
  </si>
  <si>
    <t>Check Membership in Groups/Shared Mailboxes</t>
  </si>
  <si>
    <t>Change UPN on Shared Mailboxes</t>
  </si>
  <si>
    <t>Check UPN on Users</t>
  </si>
  <si>
    <t>Add users to Skadesaker Team (mepsin4mo@handverksgruppen.com)</t>
  </si>
  <si>
    <t>Display name</t>
  </si>
  <si>
    <t>First name</t>
  </si>
  <si>
    <t>Last name</t>
  </si>
  <si>
    <t>Mobile Phone</t>
  </si>
  <si>
    <t>Source UPN</t>
  </si>
  <si>
    <t>Source Alias</t>
  </si>
  <si>
    <t>Source UPN after domain removal</t>
  </si>
  <si>
    <t>Temp Destination UPN</t>
  </si>
  <si>
    <t>Final Destination UPN</t>
  </si>
  <si>
    <t>Destination Alias</t>
  </si>
  <si>
    <t>Archive Status</t>
  </si>
  <si>
    <t>Mailbox Size (GB)</t>
  </si>
  <si>
    <t>OneDrive Size (GB)</t>
  </si>
  <si>
    <t>MSOL License</t>
  </si>
  <si>
    <t>Bittitan License</t>
  </si>
  <si>
    <t>Mailbox Migration Time (Hours)</t>
  </si>
  <si>
    <t>OneDrive Migration Time (Hours)</t>
  </si>
  <si>
    <t>Name</t>
  </si>
  <si>
    <t>Email</t>
  </si>
  <si>
    <t>Email Alias</t>
  </si>
  <si>
    <t>Source Email after domain removal</t>
  </si>
  <si>
    <t>Temp Destination Email</t>
  </si>
  <si>
    <t>Forwarding</t>
  </si>
  <si>
    <t>Show in global address list</t>
  </si>
  <si>
    <t>Members</t>
  </si>
  <si>
    <t>Full Access</t>
  </si>
  <si>
    <t>Send As</t>
  </si>
  <si>
    <t>Allow External senders</t>
  </si>
  <si>
    <t>Owners</t>
  </si>
  <si>
    <t>Team Type</t>
  </si>
  <si>
    <t>Mail Nick Name</t>
  </si>
  <si>
    <t>Description</t>
  </si>
  <si>
    <t>Source Site</t>
  </si>
  <si>
    <t>Size (GB)</t>
  </si>
  <si>
    <t xml:space="preserve"> Estimated Migration Time (Hours)</t>
  </si>
  <si>
    <t>Privacy</t>
  </si>
  <si>
    <t>Migration Time (Hours)</t>
  </si>
  <si>
    <t>﻿Site name</t>
  </si>
  <si>
    <t>Email (if 365 Group)</t>
  </si>
  <si>
    <t>Destination Site</t>
  </si>
  <si>
    <t>Storage used (GB)</t>
  </si>
  <si>
    <t>Site Owners</t>
  </si>
  <si>
    <t>Site Members</t>
  </si>
  <si>
    <t>Microsoft 365 group</t>
  </si>
  <si>
    <t>Template</t>
  </si>
  <si>
    <t>External sharing</t>
  </si>
  <si>
    <t>Type</t>
  </si>
  <si>
    <t>Capacity</t>
  </si>
  <si>
    <t>Location</t>
  </si>
  <si>
    <t>Phone number</t>
  </si>
  <si>
    <t>Delegates</t>
  </si>
  <si>
    <t>Exchange settings</t>
  </si>
  <si>
    <t>Booking options</t>
  </si>
  <si>
    <t>Enabled</t>
  </si>
  <si>
    <t>OS</t>
  </si>
  <si>
    <t>Owner</t>
  </si>
  <si>
    <t>MDM</t>
  </si>
  <si>
    <t>Quantity</t>
  </si>
  <si>
    <t>Comment</t>
  </si>
  <si>
    <t>Bittitan:</t>
  </si>
  <si>
    <t>User Migration Bundle</t>
  </si>
  <si>
    <t>Mailbox License</t>
  </si>
  <si>
    <t>Shared Document License</t>
  </si>
  <si>
    <t>Sharepoint/Microsoft 365 Groups, 50 GB pr license</t>
  </si>
  <si>
    <t>Collaboration License</t>
  </si>
  <si>
    <t>Teams, 100 GB pr license</t>
  </si>
  <si>
    <t>MSOL:</t>
  </si>
  <si>
    <t>Office 365 E3</t>
  </si>
  <si>
    <t>Office 365 F3</t>
  </si>
  <si>
    <t>Column1</t>
  </si>
  <si>
    <t>In Progress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</si>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</sst>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6" fillId="0" borderId="0" xfId="0" applyFont="1"/>
    <xf numFmtId="49" fontId="0" fillId="0" borderId="0" xfId="0" applyNumberFormat="1" applyAlignment="1">
      <alignment horizontal="center"/>
    </xf>
    <xf numFmtId="164" fontId="0" fillId="0" borderId="0" xfId="0" applyNumberFormat="1"/>
    <xf numFmtId="0" fontId="17" fillId="9" borderId="8" xfId="18" applyBorder="1"/>
    <xf numFmtId="0" fontId="17" fillId="9" borderId="8" xfId="18" applyBorder="1" applyAlignment="1">
      <alignment horizontal="center"/>
    </xf>
    <xf numFmtId="49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3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FF"/>
      <color rgb="FFFFCCCC"/>
      <color rgb="FFFF66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35E228-34AE-4008-A185-EA7E5BCEA12E}" name="Table2" displayName="Table2" ref="A1:R2" insertRowShift="1" totalsRowShown="0">
  <autoFilter ref="A1:R2" xr:uid="{1635E228-34AE-4008-A185-EA7E5BCEA12E}"/>
  <tableColumns count="18">
    <tableColumn id="1" xr3:uid="{4FF7329E-A8FF-407C-AA4B-F4404327D009}" name="Display name"/>
    <tableColumn id="2" xr3:uid="{60AEDB5E-B99B-4FA2-B9FA-AD084B023C2F}" name="First name"/>
    <tableColumn id="3" xr3:uid="{06A301A3-2B24-48D5-A298-C23019CEEBBB}" name="Last name"/>
    <tableColumn id="4" xr3:uid="{EB4EB278-B52F-4243-A79C-82094B64BE22}" name="Mobile Phone" dataDxfId="30"/>
    <tableColumn id="5" xr3:uid="{B8E7B886-21B6-4E9C-935F-D10088723286}" name="Source UPN"/>
    <tableColumn id="6" xr3:uid="{D8159BC8-8FF7-446E-AC29-6557DDEF91A1}" name="Source Alias"/>
    <tableColumn id="7" xr3:uid="{1D270BFC-B88A-4987-8366-8668006BC3F2}" name="Source UPN after domain removal"/>
    <tableColumn id="8" xr3:uid="{F31D98DB-D83F-4989-AAC0-0B05265594A5}" name="Temp Destination UPN"/>
    <tableColumn id="9" xr3:uid="{DE504F77-9D90-461D-A995-B0FDFF1521D0}" name="Final Destination UPN"/>
    <tableColumn id="10" xr3:uid="{D374A846-6DD3-4440-B74F-EB530E1D5C50}" name="Destination Alias"/>
    <tableColumn id="11" xr3:uid="{650491FD-0B55-415B-8778-8034DEB6F3BD}" name="Archive Status"/>
    <tableColumn id="12" xr3:uid="{7FB2D20F-EF6B-4714-AB74-E5BD2D8D1503}" name="Mailbox Size (GB)" dataDxfId="29"/>
    <tableColumn id="13" xr3:uid="{402F21FE-CB20-4670-8D3C-5BFD39C969FF}" name="OneDrive Size (GB)" dataDxfId="28"/>
    <tableColumn id="14" xr3:uid="{B331B98D-6227-4912-BC57-F5EAC80CBF1E}" name="MSOL License" dataDxfId="27"/>
    <tableColumn id="15" xr3:uid="{BF6F68C1-C4DC-4CA5-8966-AD405B88B4DC}" name="Bittitan License"/>
    <tableColumn id="16" xr3:uid="{CB89EE03-B505-4C76-A29F-D51B1F95CFA1}" name="Mailbox Migration Time (Hours)" dataDxfId="26">
      <calculatedColumnFormula>SUM(Table2[[#This Row],[Mailbox Size (GB)]]/1.3)</calculatedColumnFormula>
    </tableColumn>
    <tableColumn id="17" xr3:uid="{1886185B-562D-4836-A588-BAFC39FC0D9D}" name="OneDrive Migration Time (Hours)" dataDxfId="25">
      <calculatedColumnFormula>SUM(Table2[[#This Row],[OneDrive Size (GB)]]/2.5)</calculatedColumnFormula>
    </tableColumn>
    <tableColumn id="18" xr3:uid="{F07DD1F1-82B7-4F0F-9285-ECEBB2F511F9}" name="Comm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CD6B6-9303-4ADD-B81C-89D567DFC2F4}" name="Table3" displayName="Table3" ref="A1:N2" insertRowShift="1" totalsRowShown="0">
  <autoFilter ref="A1:N2" xr:uid="{9D8CD6B6-9303-4ADD-B81C-89D567DFC2F4}"/>
  <tableColumns count="14">
    <tableColumn id="1" xr3:uid="{DC41CCA2-C334-447C-80BE-84F071BD654B}" name="Name"/>
    <tableColumn id="2" xr3:uid="{495A04AB-16B0-4474-8B1E-138D63BC945B}" name="Email"/>
    <tableColumn id="3" xr3:uid="{C74ECAE7-AB7A-4D52-B020-1628C4385A0C}" name="Email Alias"/>
    <tableColumn id="4" xr3:uid="{5CF9C1E0-9332-4AE7-AB96-FDDE9238CC1F}" name="Source Email after domain removal"/>
    <tableColumn id="5" xr3:uid="{38A3B769-5E3D-47B6-B4E2-545A7C0096E6}" name="Temp Destination Email"/>
    <tableColumn id="6" xr3:uid="{A31CE720-3125-4881-AB35-8ED65025CA50}" name="Forwarding"/>
    <tableColumn id="7" xr3:uid="{DCE75237-7FF9-4A7E-BD5F-E9390A760088}" name="Show in global address list"/>
    <tableColumn id="8" xr3:uid="{BD54135C-05B6-4982-9951-B670A84BEF29}" name="Members"/>
    <tableColumn id="9" xr3:uid="{C47F8AB2-8B1F-4CAD-BCEA-4AE870BA5F08}" name="Full Access"/>
    <tableColumn id="10" xr3:uid="{0C20D46F-84CB-4CD0-A6CF-97FCD55B6CB8}" name="Send As"/>
    <tableColumn id="11" xr3:uid="{44F32983-A428-4D84-9A61-51A79A437EFA}" name="Mailbox Size (GB)" dataDxfId="23"/>
    <tableColumn id="12" xr3:uid="{402EB047-A997-4164-B6AD-F94158981C53}" name="Bittitan License"/>
    <tableColumn id="14" xr3:uid="{173E817B-41DF-4FBD-98B7-6166A321309D}" name="Mailbox Migration Time (Hours)" dataDxfId="22">
      <calculatedColumnFormula>SUM(Table3[[#This Row],[Mailbox Size (GB)]]/1.3)</calculatedColumnFormula>
    </tableColumn>
    <tableColumn id="13" xr3:uid="{7B25F745-1BCD-4B93-ABBD-B943F23A72BB}" name="Comments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FE7054-E202-422D-948E-19CB5C13CC4D}" name="Table5" displayName="Table5" ref="A1:G2" insertRow="1" totalsRowShown="0">
  <autoFilter ref="A1:G2" xr:uid="{7CFE7054-E202-422D-948E-19CB5C13CC4D}"/>
  <tableColumns count="7">
    <tableColumn id="1" xr3:uid="{5FB90BD3-3E52-490A-B469-1B64A41B95FE}" name="Name"/>
    <tableColumn id="2" xr3:uid="{5E5BB1E2-035A-49AF-96E2-B8016BF0331C}" name="Email"/>
    <tableColumn id="3" xr3:uid="{4130D1E5-2262-4C47-AFA7-6764B60B9B72}" name="Email Alias"/>
    <tableColumn id="4" xr3:uid="{93F3E70D-FF05-4CE2-B769-A33F0F12E026}" name="Allow External senders" dataDxfId="20"/>
    <tableColumn id="5" xr3:uid="{1611B9E6-190E-4AE3-AE40-BF8ABB5335C6}" name="Owners"/>
    <tableColumn id="6" xr3:uid="{14BCB072-0F3A-4AB5-AA57-86FB530384F5}" name="Members"/>
    <tableColumn id="7" xr3:uid="{1FE8437A-D9F8-4C85-9C03-67FE3176EB16}" name="Commen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31041FF-0DBA-4AB8-9B9C-E8435D168E3A}" name="Table6" displayName="Table6" ref="A1:I2" insertRowShift="1" totalsRowShown="0">
  <autoFilter ref="A1:I2" xr:uid="{531041FF-0DBA-4AB8-9B9C-E8435D168E3A}"/>
  <tableColumns count="9">
    <tableColumn id="1" xr3:uid="{C0794CEB-B405-449D-8BC3-927348FA95C8}" name="Name"/>
    <tableColumn id="2" xr3:uid="{BE856449-8479-45BE-AF15-C3CA2073F4CE}" name="Team Type"/>
    <tableColumn id="3" xr3:uid="{9F6186A7-6695-4E40-8ED5-C60A886B3046}" name="Mail Nick Name"/>
    <tableColumn id="4" xr3:uid="{76E67489-A318-4DFF-AE25-919A7D6ED2E5}" name="Description"/>
    <tableColumn id="5" xr3:uid="{8C0240B7-4F47-4968-A217-170F02EED4BE}" name="Source Site"/>
    <tableColumn id="6" xr3:uid="{BFAEF6F2-CFAB-4E40-95F8-79B752482355}" name="Size (GB)" dataDxfId="18"/>
    <tableColumn id="7" xr3:uid="{F4EA62E5-C078-47FA-A9A4-3BDD1BBC403E}" name=" Estimated Migration Time (Hours)" dataDxfId="17">
      <calculatedColumnFormula>SUM(Table6[[#This Row],[Size (GB)]]/2)</calculatedColumnFormula>
    </tableColumn>
    <tableColumn id="8" xr3:uid="{903D531E-B6F8-4D0A-BCCF-B6EB90C2E8BC}" name="Bittitan License"/>
    <tableColumn id="9" xr3:uid="{D9676259-8C74-466F-B8EB-EF7E7BE75CF2}" name="Comment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2D3173C-362D-4C35-A0A9-FAB8CE88AECA}" name="Table7" displayName="Table7" ref="A1:I2" totalsRowShown="0">
  <autoFilter ref="A1:I2" xr:uid="{62D3173C-362D-4C35-A0A9-FAB8CE88AECA}"/>
  <tableColumns count="9">
    <tableColumn id="1" xr3:uid="{D2ED883E-08A1-4D6D-93AC-77E7A7F1B05C}" name="Name"/>
    <tableColumn id="2" xr3:uid="{7014A9A2-BA5D-4AD2-BEDB-22AE61291DA5}" name="Description"/>
    <tableColumn id="3" xr3:uid="{F58BD144-2C68-45F4-B8F8-4AF3E95B606E}" name="Email"/>
    <tableColumn id="4" xr3:uid="{557C198F-F89B-4033-B32C-439DAFE039B0}" name="Privacy" dataDxfId="16"/>
    <tableColumn id="5" xr3:uid="{2169614D-4D20-4226-A632-CADD7EBB33A0}" name="Source Site" dataDxfId="15"/>
    <tableColumn id="6" xr3:uid="{D5ECA156-56B2-4939-882A-040CA926A692}" name="Size (GB)" dataDxfId="14"/>
    <tableColumn id="7" xr3:uid="{5FA912F5-4734-4F58-88DB-4530974D7A82}" name="Bittitan License"/>
    <tableColumn id="9" xr3:uid="{EEB87E2A-7127-461F-8C1B-F9A0B6D63F46}" name="Migration Time (Hours)" dataDxfId="13">
      <calculatedColumnFormula>SUM(Table7[[#This Row],[Size (GB)]]/2.5)</calculatedColumnFormula>
    </tableColumn>
    <tableColumn id="8" xr3:uid="{1F69D401-242A-4892-A1A2-E81E6D726D42}" name="Comment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208C4AF-B32B-4C0A-82D0-B2234F6A262D}" name="Table8" displayName="Table8" ref="A1:N2" totalsRowShown="0">
  <autoFilter ref="A1:N2" xr:uid="{9208C4AF-B32B-4C0A-82D0-B2234F6A262D}"/>
  <tableColumns count="14">
    <tableColumn id="1" xr3:uid="{A26D9EB9-BEC6-4B20-AC92-834CF4A4B034}" name="﻿Site name"/>
    <tableColumn id="2" xr3:uid="{A38134D2-CB0A-4923-B332-1598F131F1A4}" name="Description"/>
    <tableColumn id="3" xr3:uid="{75443AC7-4371-47AC-A324-D01FD0C32D0A}" name="Email (if 365 Group)"/>
    <tableColumn id="4" xr3:uid="{10FC1882-9F77-47C2-8E91-D6BCEE993275}" name="Source Site"/>
    <tableColumn id="5" xr3:uid="{5281330A-CBFD-4A87-A2F6-3537EAC41117}" name="Destination Site"/>
    <tableColumn id="6" xr3:uid="{3E93AF54-D8C2-4E54-B23C-FCC546AE3365}" name="Storage used (GB)"/>
    <tableColumn id="7" xr3:uid="{077C19AC-B3F7-43B5-993E-8BB856EE1A47}" name="Site Owners" dataDxfId="12"/>
    <tableColumn id="8" xr3:uid="{0DFE69B5-044F-43AD-B3AB-D30DDBADB71E}" name="Site Members"/>
    <tableColumn id="9" xr3:uid="{F86AC846-690E-4D85-B678-860BE621169B}" name="Microsoft 365 group"/>
    <tableColumn id="10" xr3:uid="{CBE5F454-C4D8-43C1-BEB0-7226F7D50124}" name="Template"/>
    <tableColumn id="11" xr3:uid="{499C61E7-0C5D-48D1-8CFB-D25C5B48C738}" name="External sharing"/>
    <tableColumn id="12" xr3:uid="{CCC61EDF-4555-46B9-B915-FFA5824AB758}" name="Bittitan License"/>
    <tableColumn id="14" xr3:uid="{5E837A73-DA7C-4A52-8463-093387334056}" name="Migration Time (Hours)" dataDxfId="11">
      <calculatedColumnFormula>SUM(Table8[[#This Row],[Storage used (GB)]]/2.5)</calculatedColumnFormula>
    </tableColumn>
    <tableColumn id="13" xr3:uid="{9D4F3C70-B096-48B6-8BA1-AECC69CFEBE5}" name="Comments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9B8153-5E8C-40CE-BC7E-79179F702E54}" name="Table9" displayName="Table9" ref="A1:J2" insertRow="1" totalsRowShown="0">
  <autoFilter ref="A1:J2" xr:uid="{149B8153-5E8C-40CE-BC7E-79179F702E54}"/>
  <tableColumns count="10">
    <tableColumn id="1" xr3:uid="{31CB4AC2-1DE7-42E1-8429-E98496C666F9}" name="Name"/>
    <tableColumn id="2" xr3:uid="{CAB58F48-FDA8-4843-9535-916044CBDE7D}" name="Email"/>
    <tableColumn id="3" xr3:uid="{E13314CA-4F1A-4DDB-B34A-331F124491BF}" name="Type"/>
    <tableColumn id="4" xr3:uid="{59AB6295-DFBF-426C-8263-629435EF9E43}" name="Capacity"/>
    <tableColumn id="5" xr3:uid="{CACD4E23-FF81-4C11-8212-A6A905680C14}" name="Location"/>
    <tableColumn id="6" xr3:uid="{2A576F45-EBB2-45C8-B0CA-3E877F6CF180}" name="Phone number"/>
    <tableColumn id="7" xr3:uid="{60AB1940-16FB-43DA-9683-95C209E5F04D}" name="Delegates"/>
    <tableColumn id="8" xr3:uid="{ABCDF8E0-0956-451B-A5D2-3E02A78845AA}" name="Exchange settings"/>
    <tableColumn id="9" xr3:uid="{A3427347-1982-4277-883F-64B17B19A72C}" name="Booking options"/>
    <tableColumn id="10" xr3:uid="{340A918D-2E8F-409B-B229-0A1FE0A13D5E}" name="Comments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0D0EE8-598C-44CD-B03C-B920B39094ED}" name="Table10" displayName="Table10" ref="A1:F2" insertRow="1" totalsRowShown="0">
  <autoFilter ref="A1:F2" xr:uid="{460D0EE8-598C-44CD-B03C-B920B39094ED}"/>
  <tableColumns count="6">
    <tableColumn id="1" xr3:uid="{D3C21321-0519-440D-9DEE-8CE809660A9D}" name="Name"/>
    <tableColumn id="2" xr3:uid="{84A9651C-386D-4B0E-BF23-8629575808C6}" name="Enabled"/>
    <tableColumn id="3" xr3:uid="{C91C7758-7F36-4CEA-AE9F-8A7BEC0791A3}" name="OS"/>
    <tableColumn id="4" xr3:uid="{50C10E7B-DA33-4847-8584-81C65A6B2518}" name="Owner"/>
    <tableColumn id="5" xr3:uid="{A4939966-C04E-430E-93D3-9DC31DC383AC}" name="MDM"/>
    <tableColumn id="6" xr3:uid="{D201D90B-B0D6-4F6C-861D-FF53613C58AE}" name="Comments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87DDB6E-E93C-48ED-865E-0987CD31624A}" name="Table11" displayName="Table11" ref="A1:A4" totalsRowShown="0" headerRowDxfId="2" dataDxfId="1">
  <autoFilter ref="A1:A4" xr:uid="{187DDB6E-E93C-48ED-865E-0987CD31624A}"/>
  <tableColumns count="1">
    <tableColumn id="1" xr3:uid="{987F9AF7-C6D6-4467-AE8B-5EDF5B5B3745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F64D-A4C7-48AC-8C55-3EB928B371B8}">
  <dimension ref="A1:C77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/>
  <cols>
    <col min="1" max="1" width="74.140625" bestFit="1" customWidth="1"/>
    <col min="2" max="2" width="13.140625" style="1" customWidth="1"/>
    <col min="3" max="3" width="69.42578125" bestFit="1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6" t="s">
        <v>3</v>
      </c>
      <c r="B2" s="1" t="s">
        <v>4</v>
      </c>
    </row>
    <row r="3" spans="1:3">
      <c r="A3" s="5" t="s">
        <v>5</v>
      </c>
      <c r="B3" s="1" t="s">
        <v>4</v>
      </c>
    </row>
    <row r="4" spans="1:3">
      <c r="A4" s="5" t="s">
        <v>6</v>
      </c>
      <c r="B4" s="1" t="s">
        <v>4</v>
      </c>
    </row>
    <row r="5" spans="1:3">
      <c r="A5" s="5" t="s">
        <v>7</v>
      </c>
      <c r="B5" s="1" t="s">
        <v>4</v>
      </c>
    </row>
    <row r="6" spans="1:3">
      <c r="A6" s="5" t="s">
        <v>8</v>
      </c>
      <c r="B6" s="1" t="s">
        <v>4</v>
      </c>
    </row>
    <row r="7" spans="1:3">
      <c r="A7" s="5" t="s">
        <v>9</v>
      </c>
      <c r="B7" s="1" t="s">
        <v>4</v>
      </c>
    </row>
    <row r="8" spans="1:3">
      <c r="A8" s="5" t="s">
        <v>10</v>
      </c>
      <c r="B8" s="1" t="s">
        <v>4</v>
      </c>
    </row>
    <row r="9" spans="1:3">
      <c r="A9" s="5" t="s">
        <v>11</v>
      </c>
      <c r="B9" s="1" t="s">
        <v>4</v>
      </c>
    </row>
    <row r="10" spans="1:3">
      <c r="A10" s="5" t="s">
        <v>12</v>
      </c>
      <c r="B10" s="1" t="s">
        <v>4</v>
      </c>
    </row>
    <row r="11" spans="1:3">
      <c r="A11" s="5" t="s">
        <v>13</v>
      </c>
      <c r="B11" s="1" t="s">
        <v>4</v>
      </c>
    </row>
    <row r="12" spans="1:3">
      <c r="A12" s="5" t="s">
        <v>14</v>
      </c>
      <c r="B12" s="1" t="s">
        <v>4</v>
      </c>
    </row>
    <row r="13" spans="1:3">
      <c r="A13" s="5" t="s">
        <v>15</v>
      </c>
      <c r="B13" s="1" t="s">
        <v>4</v>
      </c>
    </row>
    <row r="14" spans="1:3">
      <c r="A14" s="5" t="s">
        <v>16</v>
      </c>
      <c r="B14" s="1" t="s">
        <v>4</v>
      </c>
    </row>
    <row r="15" spans="1:3">
      <c r="A15" s="5" t="s">
        <v>17</v>
      </c>
      <c r="B15" s="1" t="s">
        <v>4</v>
      </c>
    </row>
    <row r="16" spans="1:3">
      <c r="A16" s="5"/>
    </row>
    <row r="17" spans="1:2">
      <c r="A17" s="5"/>
    </row>
    <row r="18" spans="1:2">
      <c r="A18" s="6" t="s">
        <v>18</v>
      </c>
      <c r="B18" s="1" t="s">
        <v>4</v>
      </c>
    </row>
    <row r="19" spans="1:2">
      <c r="A19" s="5" t="s">
        <v>19</v>
      </c>
      <c r="B19" s="1" t="s">
        <v>4</v>
      </c>
    </row>
    <row r="20" spans="1:2">
      <c r="A20" s="5" t="s">
        <v>20</v>
      </c>
      <c r="B20" s="1" t="s">
        <v>4</v>
      </c>
    </row>
    <row r="21" spans="1:2">
      <c r="A21" s="5" t="s">
        <v>21</v>
      </c>
      <c r="B21" s="1" t="s">
        <v>4</v>
      </c>
    </row>
    <row r="22" spans="1:2">
      <c r="A22" s="5" t="s">
        <v>22</v>
      </c>
      <c r="B22" s="1" t="s">
        <v>4</v>
      </c>
    </row>
    <row r="23" spans="1:2">
      <c r="A23" s="5" t="s">
        <v>23</v>
      </c>
      <c r="B23" s="1" t="s">
        <v>4</v>
      </c>
    </row>
    <row r="24" spans="1:2">
      <c r="A24" s="5" t="s">
        <v>24</v>
      </c>
      <c r="B24" s="1" t="s">
        <v>4</v>
      </c>
    </row>
    <row r="25" spans="1:2">
      <c r="A25" s="5" t="s">
        <v>25</v>
      </c>
      <c r="B25" s="1" t="s">
        <v>4</v>
      </c>
    </row>
    <row r="26" spans="1:2">
      <c r="A26" s="5" t="s">
        <v>26</v>
      </c>
      <c r="B26" s="1" t="s">
        <v>4</v>
      </c>
    </row>
    <row r="27" spans="1:2">
      <c r="A27" s="5"/>
    </row>
    <row r="28" spans="1:2">
      <c r="A28" s="6"/>
    </row>
    <row r="29" spans="1:2">
      <c r="A29" s="6" t="s">
        <v>27</v>
      </c>
      <c r="B29" s="1" t="s">
        <v>4</v>
      </c>
    </row>
    <row r="30" spans="1:2">
      <c r="A30" s="5" t="s">
        <v>28</v>
      </c>
      <c r="B30" s="1" t="s">
        <v>4</v>
      </c>
    </row>
    <row r="31" spans="1:2">
      <c r="A31" s="5" t="s">
        <v>29</v>
      </c>
      <c r="B31" s="1" t="s">
        <v>4</v>
      </c>
    </row>
    <row r="32" spans="1:2">
      <c r="A32" s="5"/>
    </row>
    <row r="34" spans="1:2">
      <c r="A34" s="6" t="s">
        <v>30</v>
      </c>
      <c r="B34" s="1" t="s">
        <v>4</v>
      </c>
    </row>
    <row r="35" spans="1:2">
      <c r="A35" s="6" t="s">
        <v>31</v>
      </c>
      <c r="B35" s="1" t="s">
        <v>4</v>
      </c>
    </row>
    <row r="36" spans="1:2">
      <c r="A36" s="6" t="s">
        <v>32</v>
      </c>
      <c r="B36" s="1" t="s">
        <v>4</v>
      </c>
    </row>
    <row r="39" spans="1:2">
      <c r="A39" s="6" t="s">
        <v>33</v>
      </c>
      <c r="B39" s="1" t="s">
        <v>4</v>
      </c>
    </row>
    <row r="40" spans="1:2">
      <c r="A40" s="5" t="s">
        <v>34</v>
      </c>
      <c r="B40" s="1" t="s">
        <v>4</v>
      </c>
    </row>
    <row r="41" spans="1:2">
      <c r="A41" s="5" t="s">
        <v>35</v>
      </c>
      <c r="B41" s="1" t="s">
        <v>4</v>
      </c>
    </row>
    <row r="42" spans="1:2">
      <c r="A42" s="5" t="s">
        <v>36</v>
      </c>
      <c r="B42" s="1" t="s">
        <v>4</v>
      </c>
    </row>
    <row r="43" spans="1:2" s="5" customFormat="1">
      <c r="A43" s="5" t="s">
        <v>37</v>
      </c>
      <c r="B43" s="1" t="s">
        <v>4</v>
      </c>
    </row>
    <row r="44" spans="1:2">
      <c r="A44" s="5" t="s">
        <v>38</v>
      </c>
      <c r="B44" s="1" t="s">
        <v>4</v>
      </c>
    </row>
    <row r="45" spans="1:2">
      <c r="A45" s="5" t="s">
        <v>39</v>
      </c>
      <c r="B45" s="1" t="s">
        <v>4</v>
      </c>
    </row>
    <row r="46" spans="1:2">
      <c r="A46" s="5" t="s">
        <v>40</v>
      </c>
      <c r="B46" s="1" t="s">
        <v>4</v>
      </c>
    </row>
    <row r="49" spans="1:2">
      <c r="A49" s="6" t="s">
        <v>41</v>
      </c>
      <c r="B49" s="1" t="s">
        <v>4</v>
      </c>
    </row>
    <row r="50" spans="1:2">
      <c r="A50" s="5" t="s">
        <v>42</v>
      </c>
      <c r="B50" s="1" t="s">
        <v>4</v>
      </c>
    </row>
    <row r="51" spans="1:2">
      <c r="A51" s="5" t="s">
        <v>43</v>
      </c>
      <c r="B51" s="1" t="s">
        <v>4</v>
      </c>
    </row>
    <row r="52" spans="1:2">
      <c r="A52" s="5" t="s">
        <v>44</v>
      </c>
      <c r="B52" s="1" t="s">
        <v>4</v>
      </c>
    </row>
    <row r="53" spans="1:2">
      <c r="A53" s="5" t="s">
        <v>45</v>
      </c>
      <c r="B53" s="1" t="s">
        <v>4</v>
      </c>
    </row>
    <row r="54" spans="1:2">
      <c r="A54" s="5" t="s">
        <v>46</v>
      </c>
      <c r="B54" s="1" t="s">
        <v>4</v>
      </c>
    </row>
    <row r="55" spans="1:2">
      <c r="A55" s="5" t="s">
        <v>47</v>
      </c>
      <c r="B55" s="1" t="s">
        <v>4</v>
      </c>
    </row>
    <row r="56" spans="1:2">
      <c r="A56" s="5" t="s">
        <v>48</v>
      </c>
      <c r="B56" s="1" t="s">
        <v>4</v>
      </c>
    </row>
    <row r="57" spans="1:2">
      <c r="A57" s="5" t="s">
        <v>49</v>
      </c>
      <c r="B57" s="1" t="s">
        <v>4</v>
      </c>
    </row>
    <row r="58" spans="1:2">
      <c r="A58" s="5"/>
    </row>
    <row r="60" spans="1:2">
      <c r="A60" s="6" t="s">
        <v>50</v>
      </c>
      <c r="B60" s="1" t="s">
        <v>4</v>
      </c>
    </row>
    <row r="61" spans="1:2">
      <c r="A61" s="5" t="s">
        <v>51</v>
      </c>
      <c r="B61" s="1" t="s">
        <v>4</v>
      </c>
    </row>
    <row r="62" spans="1:2">
      <c r="A62" s="5" t="s">
        <v>6</v>
      </c>
      <c r="B62" s="1" t="s">
        <v>4</v>
      </c>
    </row>
    <row r="63" spans="1:2">
      <c r="A63" s="5" t="s">
        <v>52</v>
      </c>
      <c r="B63" s="1" t="s">
        <v>4</v>
      </c>
    </row>
    <row r="64" spans="1:2">
      <c r="A64" s="5" t="s">
        <v>11</v>
      </c>
      <c r="B64" s="1" t="s">
        <v>4</v>
      </c>
    </row>
    <row r="65" spans="1:2">
      <c r="A65" s="5" t="s">
        <v>12</v>
      </c>
      <c r="B65" s="1" t="s">
        <v>4</v>
      </c>
    </row>
    <row r="66" spans="1:2">
      <c r="A66" s="5"/>
    </row>
    <row r="68" spans="1:2">
      <c r="A68" s="6" t="s">
        <v>53</v>
      </c>
      <c r="B68" s="1" t="s">
        <v>4</v>
      </c>
    </row>
    <row r="69" spans="1:2">
      <c r="A69" s="5" t="s">
        <v>54</v>
      </c>
      <c r="B69" s="1" t="s">
        <v>4</v>
      </c>
    </row>
    <row r="70" spans="1:2">
      <c r="A70" s="5" t="s">
        <v>55</v>
      </c>
      <c r="B70" s="1" t="s">
        <v>4</v>
      </c>
    </row>
    <row r="71" spans="1:2">
      <c r="A71" s="5" t="s">
        <v>56</v>
      </c>
      <c r="B71" s="1" t="s">
        <v>4</v>
      </c>
    </row>
    <row r="72" spans="1:2">
      <c r="A72" s="5" t="s">
        <v>57</v>
      </c>
      <c r="B72" s="1" t="s">
        <v>4</v>
      </c>
    </row>
    <row r="73" spans="1:2">
      <c r="A73" s="5" t="s">
        <v>58</v>
      </c>
      <c r="B73" s="1" t="s">
        <v>4</v>
      </c>
    </row>
    <row r="74" spans="1:2">
      <c r="A74" s="5" t="s">
        <v>59</v>
      </c>
      <c r="B74" s="1" t="s">
        <v>4</v>
      </c>
    </row>
    <row r="75" spans="1:2">
      <c r="A75" s="5" t="s">
        <v>60</v>
      </c>
      <c r="B75" s="1" t="s">
        <v>4</v>
      </c>
    </row>
    <row r="76" spans="1:2">
      <c r="A76" s="5" t="s">
        <v>61</v>
      </c>
      <c r="B76" s="1" t="s">
        <v>4</v>
      </c>
    </row>
    <row r="77" spans="1:2">
      <c r="A77" s="5" t="s">
        <v>62</v>
      </c>
      <c r="B77" s="1" t="s">
        <v>4</v>
      </c>
    </row>
  </sheetData>
  <conditionalFormatting sqref="B1:B1048576">
    <cfRule type="cellIs" dxfId="37" priority="7" operator="equal">
      <formula>"Not Started"</formula>
    </cfRule>
    <cfRule type="cellIs" dxfId="36" priority="8" operator="equal">
      <formula>"In Progress"</formula>
    </cfRule>
    <cfRule type="cellIs" dxfId="35" priority="9" operator="equal">
      <formula>"Complete"</formula>
    </cfRule>
  </conditionalFormatting>
  <conditionalFormatting sqref="A2:A77">
    <cfRule type="expression" dxfId="34" priority="1">
      <formula>$B2="Complete"</formula>
    </cfRule>
    <cfRule type="expression" dxfId="33" priority="2">
      <formula>$B2="In Progress"</formula>
    </cfRule>
    <cfRule type="expression" dxfId="32" priority="3">
      <formula>$B2="Not Started"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Progress" xr:uid="{CB25532A-478E-4FC5-82CE-C3CDB9D9E500}">
          <x14:formula1>
            <xm:f>'List Source'!$A$2:$A$4</xm:f>
          </x14:formula1>
          <xm:sqref>B2:B77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" customWidth="1"/>
    <col min="2" max="2" width="12.42578125" customWidth="1"/>
    <col min="3" max="3" width="12" customWidth="1"/>
    <col min="4" max="4" width="15.5703125" style="7" customWidth="1"/>
    <col min="5" max="5" width="13.42578125" customWidth="1"/>
    <col min="6" max="6" width="13.85546875" customWidth="1"/>
    <col min="7" max="7" width="33" customWidth="1"/>
    <col min="8" max="8" width="23.140625" customWidth="1"/>
    <col min="9" max="9" width="22.42578125" customWidth="1"/>
    <col min="10" max="10" width="18.140625" customWidth="1"/>
    <col min="11" max="11" width="15.7109375" style="1" customWidth="1"/>
    <col min="12" max="12" width="18.5703125" style="4" customWidth="1"/>
    <col min="13" max="13" width="19.85546875" style="4" customWidth="1"/>
    <col min="14" max="14" width="15.140625" customWidth="1"/>
    <col min="15" max="15" width="21" bestFit="1" customWidth="1"/>
    <col min="16" max="16" width="32.28515625" style="4" bestFit="1" customWidth="1"/>
    <col min="17" max="17" width="33.42578125" style="4" bestFit="1" customWidth="1"/>
    <col min="18" max="18" width="12.7109375" customWidth="1"/>
  </cols>
  <sheetData>
    <row r="1" spans="1:18">
      <c r="A1" t="s">
        <v>63</v>
      </c>
      <c r="B1" t="s">
        <v>64</v>
      </c>
      <c r="C1" t="s">
        <v>65</v>
      </c>
      <c r="D1" s="1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s="4" t="s">
        <v>74</v>
      </c>
      <c r="M1" s="4" t="s">
        <v>75</v>
      </c>
      <c r="N1" t="s">
        <v>76</v>
      </c>
      <c r="O1" t="s">
        <v>77</v>
      </c>
      <c r="P1" s="8" t="s">
        <v>78</v>
      </c>
      <c r="Q1" s="8" t="s">
        <v>79</v>
      </c>
      <c r="R1" t="s">
        <v>2</v>
      </c>
    </row>
    <row r="2" spans="1:18">
      <c r="K2"/>
      <c r="N2" s="1"/>
      <c r="P2" s="4">
        <f>SUM(Table2[[#This Row],[Mailbox Size (GB)]]/1.3)</f>
        <v>0</v>
      </c>
      <c r="Q2" s="4">
        <f>SUM(Table2[[#This Row],[OneDrive Size (GB)]]/2.5)</f>
        <v>0</v>
      </c>
    </row>
    <row r="3" spans="1:18">
      <c r="D3" s="11"/>
      <c r="K3"/>
      <c r="P3" s="8"/>
      <c r="Q3" s="8"/>
    </row>
    <row r="4" spans="1:18">
      <c r="D4" s="11"/>
      <c r="K4"/>
      <c r="P4" s="8"/>
      <c r="Q4" s="8"/>
    </row>
    <row r="5" spans="1:18">
      <c r="D5" s="11"/>
      <c r="K5"/>
      <c r="P5" s="8"/>
      <c r="Q5" s="8"/>
    </row>
    <row r="6" spans="1:18">
      <c r="D6" s="11"/>
      <c r="K6"/>
      <c r="P6" s="8"/>
      <c r="Q6" s="8"/>
    </row>
    <row r="7" spans="1:18">
      <c r="D7" s="11"/>
      <c r="K7"/>
      <c r="P7" s="8"/>
      <c r="Q7" s="8"/>
    </row>
    <row r="8" spans="1:18">
      <c r="D8" s="11"/>
      <c r="K8"/>
      <c r="P8" s="8"/>
      <c r="Q8" s="8"/>
    </row>
    <row r="9" spans="1:18">
      <c r="D9" s="11"/>
      <c r="K9"/>
      <c r="P9" s="8"/>
      <c r="Q9" s="8"/>
    </row>
    <row r="10" spans="1:18">
      <c r="D10" s="11"/>
      <c r="K10"/>
      <c r="P10" s="8"/>
      <c r="Q10" s="8"/>
    </row>
    <row r="11" spans="1:18">
      <c r="D11" s="11"/>
      <c r="K11"/>
      <c r="P11" s="8"/>
      <c r="Q11" s="8"/>
    </row>
    <row r="12" spans="1:18">
      <c r="D12" s="11"/>
      <c r="K12"/>
      <c r="P12" s="8"/>
      <c r="Q12" s="8"/>
    </row>
    <row r="13" spans="1:18">
      <c r="D13" s="11"/>
      <c r="K13"/>
      <c r="P13" s="8"/>
      <c r="Q13" s="8"/>
    </row>
    <row r="14" spans="1:18">
      <c r="D14" s="11"/>
      <c r="K14"/>
      <c r="P14" s="8"/>
      <c r="Q14" s="8"/>
    </row>
    <row r="15" spans="1:18">
      <c r="D15" s="11"/>
      <c r="K15"/>
      <c r="P15" s="8"/>
      <c r="Q15" s="8"/>
    </row>
    <row r="16" spans="1:18">
      <c r="D16" s="11"/>
      <c r="K16"/>
      <c r="P16" s="8"/>
      <c r="Q16" s="8"/>
    </row>
    <row r="17" spans="4:17">
      <c r="D17" s="11"/>
      <c r="K17"/>
      <c r="P17" s="8"/>
      <c r="Q17" s="8"/>
    </row>
    <row r="18" spans="4:17">
      <c r="D18" s="11"/>
      <c r="K18"/>
      <c r="P18" s="8"/>
      <c r="Q18" s="8"/>
    </row>
    <row r="19" spans="4:17">
      <c r="D19" s="11"/>
      <c r="K19"/>
      <c r="P19" s="8"/>
      <c r="Q19" s="8"/>
    </row>
    <row r="20" spans="4:17">
      <c r="D20" s="11"/>
      <c r="K20"/>
      <c r="P20" s="8"/>
      <c r="Q20" s="8"/>
    </row>
    <row r="21" spans="4:17">
      <c r="D21" s="11"/>
      <c r="K21"/>
      <c r="P21" s="8"/>
      <c r="Q21" s="8"/>
    </row>
    <row r="22" spans="4:17">
      <c r="D22" s="11"/>
      <c r="K22"/>
      <c r="P22" s="8"/>
      <c r="Q22" s="8"/>
    </row>
  </sheetData>
  <conditionalFormatting sqref="P2:Q22">
    <cfRule type="cellIs" dxfId="31" priority="1" operator="greaterThan">
      <formula>10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3" bestFit="1" customWidth="1"/>
    <col min="2" max="2" width="24.42578125" bestFit="1" customWidth="1"/>
    <col min="3" max="3" width="27" bestFit="1" customWidth="1"/>
    <col min="4" max="4" width="34" customWidth="1"/>
    <col min="5" max="5" width="24.140625" customWidth="1"/>
    <col min="6" max="6" width="13.140625" style="1" customWidth="1"/>
    <col min="7" max="7" width="26.42578125" style="1" customWidth="1"/>
    <col min="8" max="8" width="64" bestFit="1" customWidth="1"/>
    <col min="9" max="9" width="12.7109375" style="1" customWidth="1"/>
    <col min="10" max="10" width="10.140625" style="1" customWidth="1"/>
    <col min="11" max="11" width="21.42578125" style="4" bestFit="1" customWidth="1"/>
    <col min="12" max="12" width="16.7109375" customWidth="1"/>
    <col min="13" max="13" width="34.5703125" style="4" bestFit="1" customWidth="1"/>
    <col min="14" max="14" width="32.28515625" style="1" bestFit="1" customWidth="1"/>
    <col min="15" max="15" width="12.7109375" customWidth="1"/>
  </cols>
  <sheetData>
    <row r="1" spans="1:14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s="4" t="s">
        <v>74</v>
      </c>
      <c r="L1" t="s">
        <v>77</v>
      </c>
      <c r="M1" s="4" t="s">
        <v>78</v>
      </c>
      <c r="N1" t="s">
        <v>2</v>
      </c>
    </row>
    <row r="2" spans="1:14">
      <c r="F2"/>
      <c r="G2"/>
      <c r="I2"/>
      <c r="J2"/>
      <c r="M2" s="4">
        <f>SUM(Table3[[#This Row],[Mailbox Size (GB)]]/1.3)</f>
        <v>0</v>
      </c>
      <c r="N2"/>
    </row>
  </sheetData>
  <conditionalFormatting sqref="M2:N2">
    <cfRule type="cellIs" dxfId="24" priority="1" operator="greaterThan">
      <formula>10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"/>
  <sheetViews>
    <sheetView workbookViewId="0">
      <selection activeCell="A2" sqref="A2"/>
    </sheetView>
  </sheetViews>
  <sheetFormatPr defaultRowHeight="15"/>
  <cols>
    <col min="1" max="1" width="11.140625" bestFit="1" customWidth="1"/>
    <col min="2" max="2" width="28.42578125" bestFit="1" customWidth="1"/>
    <col min="3" max="3" width="12.7109375" customWidth="1"/>
    <col min="4" max="4" width="23.42578125" customWidth="1"/>
    <col min="5" max="5" width="25" bestFit="1" customWidth="1"/>
    <col min="6" max="6" width="22.85546875" customWidth="1"/>
    <col min="7" max="7" width="12.7109375" customWidth="1"/>
  </cols>
  <sheetData>
    <row r="1" spans="1:7">
      <c r="A1" t="s">
        <v>80</v>
      </c>
      <c r="B1" t="s">
        <v>81</v>
      </c>
      <c r="C1" t="s">
        <v>82</v>
      </c>
      <c r="D1" t="s">
        <v>90</v>
      </c>
      <c r="E1" t="s">
        <v>91</v>
      </c>
      <c r="F1" t="s">
        <v>87</v>
      </c>
      <c r="G1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42578125" customWidth="1"/>
    <col min="2" max="2" width="12.7109375" customWidth="1"/>
    <col min="3" max="3" width="17" customWidth="1"/>
    <col min="4" max="4" width="13.28515625" customWidth="1"/>
    <col min="5" max="5" width="13" customWidth="1"/>
    <col min="6" max="6" width="11" style="4" customWidth="1"/>
    <col min="7" max="7" width="33.28515625" style="4" customWidth="1"/>
    <col min="8" max="8" width="16.7109375" customWidth="1"/>
    <col min="9" max="9" width="12.7109375" customWidth="1"/>
  </cols>
  <sheetData>
    <row r="1" spans="1:9">
      <c r="A1" t="s">
        <v>80</v>
      </c>
      <c r="B1" t="s">
        <v>92</v>
      </c>
      <c r="C1" t="s">
        <v>93</v>
      </c>
      <c r="D1" t="s">
        <v>94</v>
      </c>
      <c r="E1" t="s">
        <v>95</v>
      </c>
      <c r="F1" s="4" t="s">
        <v>96</v>
      </c>
      <c r="G1" s="4" t="s">
        <v>97</v>
      </c>
      <c r="H1" t="s">
        <v>77</v>
      </c>
      <c r="I1" t="s">
        <v>2</v>
      </c>
    </row>
    <row r="2" spans="1:9">
      <c r="G2" s="4">
        <f>SUM(Table6[[#This Row],[Size (GB)]]/2)</f>
        <v>0</v>
      </c>
    </row>
    <row r="8" spans="1:9">
      <c r="A8" s="3"/>
      <c r="B8" s="3"/>
    </row>
  </sheetData>
  <conditionalFormatting sqref="G2">
    <cfRule type="cellIs" dxfId="19" priority="1" operator="greaterThan">
      <formula>10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5.85546875" bestFit="1" customWidth="1"/>
    <col min="2" max="2" width="33" bestFit="1" customWidth="1"/>
    <col min="3" max="3" width="66.42578125" bestFit="1" customWidth="1"/>
    <col min="4" max="4" width="10.140625" style="1" customWidth="1"/>
    <col min="5" max="5" width="13" style="1" customWidth="1"/>
    <col min="6" max="6" width="13.5703125" style="4" bestFit="1" customWidth="1"/>
    <col min="7" max="7" width="16.7109375" customWidth="1"/>
    <col min="8" max="8" width="26.5703125" style="8" bestFit="1" customWidth="1"/>
    <col min="9" max="9" width="12.7109375" customWidth="1"/>
  </cols>
  <sheetData>
    <row r="1" spans="1:9">
      <c r="A1" t="s">
        <v>80</v>
      </c>
      <c r="B1" t="s">
        <v>94</v>
      </c>
      <c r="C1" t="s">
        <v>81</v>
      </c>
      <c r="D1" t="s">
        <v>98</v>
      </c>
      <c r="E1" t="s">
        <v>95</v>
      </c>
      <c r="F1" s="4" t="s">
        <v>96</v>
      </c>
      <c r="G1" t="s">
        <v>77</v>
      </c>
      <c r="H1" s="4" t="s">
        <v>99</v>
      </c>
      <c r="I1" t="s">
        <v>2</v>
      </c>
    </row>
    <row r="2" spans="1:9">
      <c r="E2" s="2"/>
      <c r="H2" s="4">
        <f>SUM(Table7[[#This Row],[Size (GB)]]/2.5)</f>
        <v>0</v>
      </c>
    </row>
    <row r="3" spans="1:9">
      <c r="E3" s="2"/>
    </row>
    <row r="4" spans="1:9">
      <c r="E4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7.85546875" bestFit="1" customWidth="1"/>
    <col min="2" max="2" width="34.42578125" bestFit="1" customWidth="1"/>
    <col min="3" max="3" width="20.42578125" customWidth="1"/>
    <col min="4" max="4" width="64.5703125" bestFit="1" customWidth="1"/>
    <col min="5" max="5" width="17.28515625" customWidth="1"/>
    <col min="6" max="6" width="18.85546875" customWidth="1"/>
    <col min="7" max="7" width="13.85546875" customWidth="1"/>
    <col min="8" max="8" width="15.42578125" customWidth="1"/>
    <col min="9" max="9" width="20.5703125" customWidth="1"/>
    <col min="10" max="10" width="11.5703125" customWidth="1"/>
    <col min="11" max="11" width="17.28515625" customWidth="1"/>
    <col min="12" max="12" width="16.7109375" customWidth="1"/>
    <col min="13" max="13" width="26.5703125" style="1" bestFit="1" customWidth="1"/>
    <col min="14" max="14" width="12.7109375" customWidth="1"/>
  </cols>
  <sheetData>
    <row r="1" spans="1:14">
      <c r="A1" t="s">
        <v>100</v>
      </c>
      <c r="B1" t="s">
        <v>94</v>
      </c>
      <c r="C1" t="s">
        <v>101</v>
      </c>
      <c r="D1" t="s">
        <v>95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  <c r="L1" t="s">
        <v>77</v>
      </c>
      <c r="M1" s="1" t="s">
        <v>99</v>
      </c>
      <c r="N1" t="s">
        <v>2</v>
      </c>
    </row>
    <row r="2" spans="1:14">
      <c r="M2" s="1">
        <f>SUM(Table8[[#This Row],[Storage used (GB)]]/2.5)</f>
        <v>0</v>
      </c>
    </row>
    <row r="4" spans="1:14">
      <c r="E4" s="2"/>
      <c r="F4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5798-6E84-4041-A9FB-E3B6C2D41142}">
  <dimension ref="A1:J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4" max="5" width="10.5703125" customWidth="1"/>
    <col min="6" max="6" width="16.28515625" customWidth="1"/>
    <col min="7" max="7" width="12" customWidth="1"/>
    <col min="8" max="8" width="18.85546875" customWidth="1"/>
    <col min="9" max="9" width="17.42578125" customWidth="1"/>
    <col min="10" max="10" width="12.7109375" customWidth="1"/>
  </cols>
  <sheetData>
    <row r="1" spans="1:10">
      <c r="A1" t="s">
        <v>80</v>
      </c>
      <c r="B1" t="s">
        <v>81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5A0F-E15E-4438-8D95-59C366C0AA90}">
  <dimension ref="A1:F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0.28515625" customWidth="1"/>
    <col min="6" max="6" width="12.7109375" customWidth="1"/>
  </cols>
  <sheetData>
    <row r="1" spans="1:6">
      <c r="A1" t="s">
        <v>80</v>
      </c>
      <c r="B1" t="s">
        <v>116</v>
      </c>
      <c r="C1" t="s">
        <v>117</v>
      </c>
      <c r="D1" t="s">
        <v>118</v>
      </c>
      <c r="E1" t="s">
        <v>119</v>
      </c>
      <c r="F1" t="s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B195-F917-4ED6-A832-44CECFFD7F1A}">
  <dimension ref="A1:C10"/>
  <sheetViews>
    <sheetView workbookViewId="0">
      <pane ySplit="1" topLeftCell="A2" activePane="bottomLeft" state="frozen"/>
      <selection pane="bottomLeft" activeCell="B2" sqref="B2"/>
    </sheetView>
  </sheetViews>
  <sheetFormatPr defaultRowHeight="15"/>
  <cols>
    <col min="1" max="1" width="71.7109375" bestFit="1" customWidth="1"/>
    <col min="3" max="3" width="46.28515625" bestFit="1" customWidth="1"/>
  </cols>
  <sheetData>
    <row r="1" spans="1:3">
      <c r="A1" s="9" t="s">
        <v>80</v>
      </c>
      <c r="B1" s="10" t="s">
        <v>120</v>
      </c>
      <c r="C1" s="10" t="s">
        <v>121</v>
      </c>
    </row>
    <row r="2" spans="1:3">
      <c r="A2" t="s">
        <v>122</v>
      </c>
    </row>
    <row r="3" spans="1:3">
      <c r="A3" t="s">
        <v>123</v>
      </c>
    </row>
    <row r="4" spans="1:3">
      <c r="A4" t="s">
        <v>124</v>
      </c>
    </row>
    <row r="5" spans="1:3">
      <c r="A5" t="s">
        <v>125</v>
      </c>
      <c r="C5" t="s">
        <v>126</v>
      </c>
    </row>
    <row r="6" spans="1:3">
      <c r="A6" t="s">
        <v>127</v>
      </c>
      <c r="C6" t="s">
        <v>128</v>
      </c>
    </row>
    <row r="8" spans="1:3">
      <c r="A8" t="s">
        <v>129</v>
      </c>
    </row>
    <row r="9" spans="1:3">
      <c r="A9" s="2" t="s">
        <v>130</v>
      </c>
    </row>
    <row r="10" spans="1:3">
      <c r="A10" s="2" t="s">
        <v>131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10034-91AA-422F-92A6-3D1B537E6841}">
  <dimension ref="A1:A4"/>
  <sheetViews>
    <sheetView workbookViewId="0">
      <selection activeCell="B1" sqref="B1"/>
    </sheetView>
  </sheetViews>
  <sheetFormatPr defaultRowHeight="15"/>
  <cols>
    <col min="1" max="1" width="11.140625" bestFit="1" customWidth="1"/>
  </cols>
  <sheetData>
    <row r="1" spans="1:1">
      <c r="A1" s="1" t="s">
        <v>132</v>
      </c>
    </row>
    <row r="2" spans="1:1">
      <c r="A2" s="1" t="s">
        <v>4</v>
      </c>
    </row>
    <row r="3" spans="1:1">
      <c r="A3" s="1" t="s">
        <v>133</v>
      </c>
    </row>
    <row r="4" spans="1:1">
      <c r="A4" s="1" t="s">
        <v>134</v>
      </c>
    </row>
  </sheetData>
  <conditionalFormatting sqref="A2:A4">
    <cfRule type="containsText" dxfId="10" priority="7" operator="containsText" text="Yes">
      <formula>NOT(ISERROR(SEARCH("Yes",A2)))</formula>
    </cfRule>
    <cfRule type="containsText" dxfId="9" priority="8" operator="containsText" text="Yes">
      <formula>NOT(ISERROR(SEARCH("Yes",A2)))</formula>
    </cfRule>
  </conditionalFormatting>
  <conditionalFormatting sqref="A2:A4">
    <cfRule type="containsText" dxfId="8" priority="6" operator="containsText" text="Yes">
      <formula>NOT(ISERROR(SEARCH("Yes",A2)))</formula>
    </cfRule>
  </conditionalFormatting>
  <conditionalFormatting sqref="A2:A4">
    <cfRule type="containsText" dxfId="7" priority="5" operator="containsText" text="Yes">
      <formula>NOT(ISERROR(SEARCH("Yes",A2)))</formula>
    </cfRule>
  </conditionalFormatting>
  <conditionalFormatting sqref="A1">
    <cfRule type="containsText" dxfId="6" priority="3" operator="containsText" text="Yes">
      <formula>NOT(ISERROR(SEARCH("Yes",A1)))</formula>
    </cfRule>
    <cfRule type="containsText" dxfId="5" priority="4" operator="containsText" text="Yes">
      <formula>NOT(ISERROR(SEARCH("Yes",A1)))</formula>
    </cfRule>
  </conditionalFormatting>
  <conditionalFormatting sqref="A1">
    <cfRule type="containsText" dxfId="4" priority="2" operator="containsText" text="Yes">
      <formula>NOT(ISERROR(SEARCH("Yes",A1)))</formula>
    </cfRule>
  </conditionalFormatting>
  <conditionalFormatting sqref="A1">
    <cfRule type="containsText" dxfId="3" priority="1" operator="containsText" text="Yes">
      <formula>NOT(ISERROR(SEARCH("Yes",A1)))</formula>
    </cfRule>
  </conditionalFormatting>
  <dataValidations count="1">
    <dataValidation type="list" allowBlank="1" showInputMessage="1" showErrorMessage="1" sqref="B1" xr:uid="{850F3040-E464-47F5-AA11-441142487E8C}">
      <formula1>$A$2:$A$4</formula1>
    </dataValidation>
  </dataValidation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AE5BABE650B1149A2869425B656AF0C" ma:contentTypeVersion="4" ma:contentTypeDescription="Opprett et nytt dokument." ma:contentTypeScope="" ma:versionID="c516ab27e81f31b7b90f5c3830e8086c">
  <xsd:schema xmlns:xsd="http://www.w3.org/2001/XMLSchema" xmlns:xs="http://www.w3.org/2001/XMLSchema" xmlns:p="http://schemas.microsoft.com/office/2006/metadata/properties" xmlns:ns2="f86408d7-d34a-4913-841e-87186ed5aa7a" xmlns:ns3="6cd72b34-3079-4445-ae5e-6842948f0fbd" targetNamespace="http://schemas.microsoft.com/office/2006/metadata/properties" ma:root="true" ma:fieldsID="94c59e40592f08e5a5130bd5a417feec" ns2:_="" ns3:_="">
    <xsd:import namespace="f86408d7-d34a-4913-841e-87186ed5aa7a"/>
    <xsd:import namespace="6cd72b34-3079-4445-ae5e-6842948f0f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408d7-d34a-4913-841e-87186ed5a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72b34-3079-4445-ae5e-6842948f0f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D2F910-BE03-4432-A595-3451DC7B2CA0}"/>
</file>

<file path=customXml/itemProps2.xml><?xml version="1.0" encoding="utf-8"?>
<ds:datastoreItem xmlns:ds="http://schemas.openxmlformats.org/officeDocument/2006/customXml" ds:itemID="{3A4550BA-322A-43B1-B6EC-95AFF687F1BF}"/>
</file>

<file path=customXml/itemProps3.xml><?xml version="1.0" encoding="utf-8"?>
<ds:datastoreItem xmlns:ds="http://schemas.openxmlformats.org/officeDocument/2006/customXml" ds:itemID="{76C9C93F-D440-41ED-9E90-5069005E6A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 Eggen</cp:lastModifiedBy>
  <cp:revision/>
  <dcterms:created xsi:type="dcterms:W3CDTF">2021-09-06T08:50:25Z</dcterms:created>
  <dcterms:modified xsi:type="dcterms:W3CDTF">2022-02-02T13:00:41Z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0x010100CAE5BABE650B1149A2869425B656AF0C</vt:lpwstr>
  </property>
</Properties>
</file>