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Лабы 2 курс 1 семестр\Элтех\"/>
    </mc:Choice>
  </mc:AlternateContent>
  <bookViews>
    <workbookView xWindow="0" yWindow="0" windowWidth="11916" windowHeight="5772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  <c r="R4" i="1" l="1"/>
  <c r="R5" i="1"/>
  <c r="R6" i="1"/>
  <c r="R7" i="1"/>
  <c r="R8" i="1"/>
  <c r="R9" i="1"/>
  <c r="R10" i="1"/>
  <c r="R11" i="1"/>
  <c r="R12" i="1"/>
  <c r="R3" i="1"/>
  <c r="R2" i="1"/>
  <c r="Q12" i="1"/>
  <c r="Q11" i="1"/>
  <c r="Q10" i="1"/>
  <c r="Q9" i="1"/>
  <c r="Q8" i="1"/>
  <c r="Q7" i="1"/>
  <c r="Q6" i="1"/>
  <c r="Q5" i="1"/>
  <c r="Q4" i="1"/>
  <c r="Q3" i="1"/>
  <c r="E18" i="1"/>
  <c r="D18" i="1"/>
  <c r="C18" i="1"/>
  <c r="B18" i="1"/>
  <c r="B5" i="1"/>
  <c r="B4" i="1"/>
  <c r="B6" i="1" s="1"/>
  <c r="H2" i="1" s="1"/>
  <c r="B3" i="1"/>
  <c r="G20" i="1" l="1"/>
  <c r="H20" i="1" s="1"/>
  <c r="G23" i="1"/>
  <c r="H23" i="1" s="1"/>
  <c r="G11" i="1"/>
  <c r="H11" i="1" s="1"/>
  <c r="G7" i="1"/>
  <c r="H7" i="1" s="1"/>
  <c r="G3" i="1"/>
  <c r="H3" i="1" s="1"/>
  <c r="G6" i="1"/>
  <c r="H6" i="1" s="1"/>
  <c r="G21" i="1"/>
  <c r="H21" i="1" s="1"/>
  <c r="G26" i="1"/>
  <c r="H26" i="1" s="1"/>
  <c r="G10" i="1"/>
  <c r="H10" i="1" s="1"/>
  <c r="G22" i="1"/>
  <c r="H22" i="1" s="1"/>
  <c r="G25" i="1"/>
  <c r="H25" i="1" s="1"/>
  <c r="G12" i="1"/>
  <c r="H12" i="1" s="1"/>
  <c r="G8" i="1"/>
  <c r="H8" i="1" s="1"/>
  <c r="G4" i="1"/>
  <c r="H4" i="1" s="1"/>
  <c r="G19" i="1"/>
  <c r="H19" i="1" s="1"/>
  <c r="G24" i="1"/>
  <c r="H24" i="1" s="1"/>
  <c r="G27" i="1"/>
  <c r="H27" i="1" s="1"/>
  <c r="G28" i="1"/>
  <c r="H28" i="1" s="1"/>
  <c r="G9" i="1"/>
  <c r="H9" i="1" s="1"/>
  <c r="G5" i="1"/>
  <c r="H5" i="1" s="1"/>
  <c r="H18" i="1"/>
</calcChain>
</file>

<file path=xl/sharedStrings.xml><?xml version="1.0" encoding="utf-8"?>
<sst xmlns="http://schemas.openxmlformats.org/spreadsheetml/2006/main" count="26" uniqueCount="22">
  <si>
    <t>U</t>
  </si>
  <si>
    <t>R</t>
  </si>
  <si>
    <t>L</t>
  </si>
  <si>
    <t>C</t>
  </si>
  <si>
    <t>I0</t>
  </si>
  <si>
    <r>
      <t>t</t>
    </r>
    <r>
      <rPr>
        <sz val="14"/>
        <color theme="1"/>
        <rFont val="Times New Roman"/>
        <family val="1"/>
        <charset val="204"/>
      </rPr>
      <t xml:space="preserve"> </t>
    </r>
  </si>
  <si>
    <t>t</t>
  </si>
  <si>
    <t>uc(t)</t>
  </si>
  <si>
    <t>uС(0+)</t>
  </si>
  <si>
    <r>
      <t>uС(</t>
    </r>
    <r>
      <rPr>
        <sz val="11"/>
        <color theme="1"/>
        <rFont val="Calibri"/>
        <family val="2"/>
        <charset val="204"/>
      </rPr>
      <t>τ)</t>
    </r>
  </si>
  <si>
    <t>uС(2τ)</t>
  </si>
  <si>
    <t>uС(3τ)</t>
  </si>
  <si>
    <t>ic(t)</t>
  </si>
  <si>
    <t>Рассчитано</t>
  </si>
  <si>
    <t>Измерено</t>
  </si>
  <si>
    <t>i(t)</t>
  </si>
  <si>
    <r>
      <t>w</t>
    </r>
    <r>
      <rPr>
        <sz val="14"/>
        <color theme="1"/>
        <rFont val="Times New Roman"/>
        <family val="1"/>
        <charset val="204"/>
      </rPr>
      <t xml:space="preserve">с </t>
    </r>
  </si>
  <si>
    <t>a</t>
  </si>
  <si>
    <t>iС(0+)</t>
  </si>
  <si>
    <r>
      <t>iС(</t>
    </r>
    <r>
      <rPr>
        <sz val="11"/>
        <color theme="1"/>
        <rFont val="Calibri"/>
        <family val="2"/>
        <charset val="204"/>
      </rPr>
      <t>τ)</t>
    </r>
  </si>
  <si>
    <t>iС(2τ)</t>
  </si>
  <si>
    <t>iС(3τ)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</si>
</sst>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Лист1!$H$1</c:f>
              <c:strCache>
                <c:ptCount val="1"/>
                <c:pt idx="0">
                  <c:v>uc(t)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Лист1!$G$2:$G$12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</c:numCache>
            </c:numRef>
          </c:cat>
          <c:val>
            <c:numRef>
              <c:f>Лист1!$H$2:$H$12</c:f>
              <c:numCache>
                <c:formatCode>General</c:formatCode>
                <c:ptCount val="11"/>
                <c:pt idx="0">
                  <c:v>0</c:v>
                </c:pt>
                <c:pt idx="1">
                  <c:v>2.5284822353142307</c:v>
                </c:pt>
                <c:pt idx="2">
                  <c:v>3.4586588670535492</c:v>
                </c:pt>
                <c:pt idx="3">
                  <c:v>3.8008517265285442</c:v>
                </c:pt>
                <c:pt idx="4">
                  <c:v>3.9267374444450631</c:v>
                </c:pt>
                <c:pt idx="5">
                  <c:v>3.9730482120036581</c:v>
                </c:pt>
                <c:pt idx="6">
                  <c:v>3.9900849912933345</c:v>
                </c:pt>
                <c:pt idx="7">
                  <c:v>3.9963524721377821</c:v>
                </c:pt>
                <c:pt idx="8">
                  <c:v>3.9986581494883899</c:v>
                </c:pt>
                <c:pt idx="9">
                  <c:v>3.9995063607836534</c:v>
                </c:pt>
                <c:pt idx="10">
                  <c:v>3.99981840028095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B-4073-B74D-838308C3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495632"/>
        <c:axId val="1008489808"/>
      </c:lineChart>
      <c:catAx>
        <c:axId val="100849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489808"/>
        <c:crosses val="autoZero"/>
        <c:auto val="1"/>
        <c:lblAlgn val="ctr"/>
        <c:lblOffset val="100"/>
        <c:noMultiLvlLbl val="0"/>
      </c:catAx>
      <c:valAx>
        <c:axId val="10084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uc(t)</a:t>
                </a:r>
                <a:r>
                  <a:rPr lang="ru-RU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4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Лист1!$H$17</c:f>
              <c:strCache>
                <c:ptCount val="1"/>
                <c:pt idx="0">
                  <c:v>ic(t)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Лист1!$G$18:$G$28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</c:numCache>
            </c:numRef>
          </c:cat>
          <c:val>
            <c:numRef>
              <c:f>Лист1!$H$18:$H$28</c:f>
              <c:numCache>
                <c:formatCode>General</c:formatCode>
                <c:ptCount val="11"/>
                <c:pt idx="0">
                  <c:v>0.02</c:v>
                </c:pt>
                <c:pt idx="1">
                  <c:v>7.3575888234288468E-3</c:v>
                </c:pt>
                <c:pt idx="2">
                  <c:v>2.7067056647322543E-3</c:v>
                </c:pt>
                <c:pt idx="3">
                  <c:v>9.95741367357279E-4</c:v>
                </c:pt>
                <c:pt idx="4">
                  <c:v>3.6631277777468356E-4</c:v>
                </c:pt>
                <c:pt idx="5">
                  <c:v>1.3475893998170934E-4</c:v>
                </c:pt>
                <c:pt idx="6">
                  <c:v>4.957504353332717E-5</c:v>
                </c:pt>
                <c:pt idx="7">
                  <c:v>1.8237639311090326E-5</c:v>
                </c:pt>
                <c:pt idx="8">
                  <c:v>6.709252558050237E-6</c:v>
                </c:pt>
                <c:pt idx="9">
                  <c:v>2.4681960817335911E-6</c:v>
                </c:pt>
                <c:pt idx="10">
                  <c:v>9.0799859524969707E-7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4-46B6-8140-83A2A66F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67008"/>
        <c:axId val="1603371584"/>
      </c:lineChart>
      <c:catAx>
        <c:axId val="160336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71584"/>
        <c:crosses val="autoZero"/>
        <c:auto val="1"/>
        <c:lblAlgn val="ctr"/>
        <c:lblOffset val="100"/>
        <c:noMultiLvlLbl val="0"/>
      </c:catAx>
      <c:valAx>
        <c:axId val="16033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ic(t)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Лист1!$R$1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Лист1!$Q$2:$Q$12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</c:numCache>
            </c:numRef>
          </c:cat>
          <c:val>
            <c:numRef>
              <c:f>Лист1!$R$2:$R$12</c:f>
              <c:numCache>
                <c:formatCode>General</c:formatCode>
                <c:ptCount val="11"/>
                <c:pt idx="0">
                  <c:v>0</c:v>
                </c:pt>
                <c:pt idx="1">
                  <c:v>3.0063903887533348E-2</c:v>
                </c:pt>
                <c:pt idx="2">
                  <c:v>-2.0037628247166522E-2</c:v>
                </c:pt>
                <c:pt idx="3">
                  <c:v>-6.7973340130893902E-3</c:v>
                </c:pt>
                <c:pt idx="4">
                  <c:v>1.7962055217486287E-2</c:v>
                </c:pt>
                <c:pt idx="5">
                  <c:v>-7.4153422454295119E-3</c:v>
                </c:pt>
                <c:pt idx="6">
                  <c:v>-7.0979911186984492E-3</c:v>
                </c:pt>
                <c:pt idx="7">
                  <c:v>9.7014722076984271E-3</c:v>
                </c:pt>
                <c:pt idx="8">
                  <c:v>-1.7081172087905834E-3</c:v>
                </c:pt>
                <c:pt idx="9">
                  <c:v>-5.3646291144423342E-3</c:v>
                </c:pt>
                <c:pt idx="10">
                  <c:v>4.7205169893031716E-3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CA8-8F52-427EE69A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350560"/>
        <c:axId val="1733350976"/>
      </c:lineChart>
      <c:catAx>
        <c:axId val="17333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350976"/>
        <c:crosses val="autoZero"/>
        <c:auto val="1"/>
        <c:lblAlgn val="ctr"/>
        <c:lblOffset val="100"/>
        <c:noMultiLvlLbl val="0"/>
      </c:catAx>
      <c:valAx>
        <c:axId val="173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3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15</xdr:col>
      <xdr:colOff>312420</xdr:colOff>
      <xdr:row>14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15</xdr:row>
      <xdr:rowOff>163830</xdr:rowOff>
    </xdr:from>
    <xdr:to>
      <xdr:col>15</xdr:col>
      <xdr:colOff>281940</xdr:colOff>
      <xdr:row>30</xdr:row>
      <xdr:rowOff>163830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125730</xdr:colOff>
      <xdr:row>0</xdr:row>
      <xdr:rowOff>19050</xdr:rowOff>
    </xdr:from>
    <xdr:to>
      <xdr:col>25</xdr:col>
      <xdr:colOff>430530</xdr:colOff>
      <xdr:row>14</xdr:row>
      <xdr:rowOff>72390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A13" workbookViewId="0">
      <selection activeCell="F26" sqref="F26"/>
    </sheetView>
  </sheetViews>
  <sheetFormatPr defaultRowHeight="14.4" x14ac:dyDescent="0.3"/>
  <cols>
    <col min="1" max="1" width="11.5546875" customWidth="1"/>
  </cols>
  <sheetData>
    <row r="1" spans="1:18" x14ac:dyDescent="0.3">
      <c r="A1" t="s">
        <v>0</v>
      </c>
      <c r="B1">
        <v>4</v>
      </c>
      <c r="G1" t="s">
        <v>6</v>
      </c>
      <c r="H1" t="s">
        <v>7</v>
      </c>
      <c r="Q1" t="s">
        <v>6</v>
      </c>
      <c r="R1" t="s">
        <v>15</v>
      </c>
    </row>
    <row r="2" spans="1:18" x14ac:dyDescent="0.3">
      <c r="A2" t="s">
        <v>1</v>
      </c>
      <c r="B2">
        <v>200</v>
      </c>
      <c r="G2">
        <v>0</v>
      </c>
      <c r="H2">
        <f>$B$1*(1-EXP(-G2/$B$6))</f>
        <v>0</v>
      </c>
      <c r="Q2">
        <v>0</v>
      </c>
      <c r="R2">
        <f>($B$1/($B$7*$B$3))*EXP(-$B$8*Q2)*SIN($B$7*Q2)</f>
        <v>0</v>
      </c>
    </row>
    <row r="3" spans="1:18" x14ac:dyDescent="0.3">
      <c r="A3" t="s">
        <v>2</v>
      </c>
      <c r="B3">
        <f>50*10^(-3)</f>
        <v>0.05</v>
      </c>
      <c r="G3">
        <f>$B$6</f>
        <v>1E-3</v>
      </c>
      <c r="H3">
        <f t="shared" ref="H3:H12" si="0">$B$1*(1-EXP(-G3/$B$6))</f>
        <v>2.5284822353142307</v>
      </c>
      <c r="Q3">
        <f>$B$6</f>
        <v>1E-3</v>
      </c>
      <c r="R3">
        <f>($B$1/($B$7*$B$3))*EXP(-$B$8*Q3)*SIN($B$7*Q3)</f>
        <v>3.0063903887533348E-2</v>
      </c>
    </row>
    <row r="4" spans="1:18" x14ac:dyDescent="0.3">
      <c r="A4" t="s">
        <v>3</v>
      </c>
      <c r="B4">
        <f>5*10^(-6)</f>
        <v>4.9999999999999996E-6</v>
      </c>
      <c r="G4">
        <f>2*$B$6</f>
        <v>2E-3</v>
      </c>
      <c r="H4">
        <f t="shared" si="0"/>
        <v>3.4586588670535492</v>
      </c>
      <c r="Q4">
        <f>2*$B$6</f>
        <v>2E-3</v>
      </c>
      <c r="R4">
        <f t="shared" ref="R4:R12" si="1">($B$1/($B$7*$B$3))*EXP(-$B$8*Q4)*SIN($B$7*Q4)</f>
        <v>-2.0037628247166522E-2</v>
      </c>
    </row>
    <row r="5" spans="1:18" x14ac:dyDescent="0.3">
      <c r="A5" t="s">
        <v>4</v>
      </c>
      <c r="B5">
        <f>B1/B2</f>
        <v>0.02</v>
      </c>
      <c r="G5">
        <f>3*$B$6</f>
        <v>3.0000000000000001E-3</v>
      </c>
      <c r="H5">
        <f t="shared" si="0"/>
        <v>3.8008517265285442</v>
      </c>
      <c r="Q5">
        <f>3*$B$6</f>
        <v>3.0000000000000001E-3</v>
      </c>
      <c r="R5">
        <f t="shared" si="1"/>
        <v>-6.7973340130893902E-3</v>
      </c>
    </row>
    <row r="6" spans="1:18" ht="18" x14ac:dyDescent="0.35">
      <c r="A6" s="1" t="s">
        <v>5</v>
      </c>
      <c r="B6">
        <f>B2*B4</f>
        <v>1E-3</v>
      </c>
      <c r="G6">
        <f>4*$B$6</f>
        <v>4.0000000000000001E-3</v>
      </c>
      <c r="H6">
        <f t="shared" si="0"/>
        <v>3.9267374444450631</v>
      </c>
      <c r="Q6">
        <f>4*$B$6</f>
        <v>4.0000000000000001E-3</v>
      </c>
      <c r="R6">
        <f t="shared" si="1"/>
        <v>1.7962055217486287E-2</v>
      </c>
    </row>
    <row r="7" spans="1:18" ht="18" x14ac:dyDescent="0.35">
      <c r="A7" s="1" t="s">
        <v>16</v>
      </c>
      <c r="B7">
        <v>1990</v>
      </c>
      <c r="G7">
        <f>5*$B$6</f>
        <v>5.0000000000000001E-3</v>
      </c>
      <c r="H7">
        <f t="shared" si="0"/>
        <v>3.9730482120036581</v>
      </c>
      <c r="Q7">
        <f>5*$B$6</f>
        <v>5.0000000000000001E-3</v>
      </c>
      <c r="R7">
        <f t="shared" si="1"/>
        <v>-7.4153422454295119E-3</v>
      </c>
    </row>
    <row r="8" spans="1:18" ht="17.399999999999999" x14ac:dyDescent="0.3">
      <c r="A8" s="1" t="s">
        <v>17</v>
      </c>
      <c r="B8">
        <v>200</v>
      </c>
      <c r="G8">
        <f>6*$B$6</f>
        <v>6.0000000000000001E-3</v>
      </c>
      <c r="H8">
        <f t="shared" si="0"/>
        <v>3.9900849912933345</v>
      </c>
      <c r="Q8">
        <f>6*$B$6</f>
        <v>6.0000000000000001E-3</v>
      </c>
      <c r="R8">
        <f t="shared" si="1"/>
        <v>-7.0979911186984492E-3</v>
      </c>
    </row>
    <row r="9" spans="1:18" x14ac:dyDescent="0.3">
      <c r="G9">
        <f>7*$B$6</f>
        <v>7.0000000000000001E-3</v>
      </c>
      <c r="H9">
        <f t="shared" si="0"/>
        <v>3.9963524721377821</v>
      </c>
      <c r="Q9">
        <f>7*$B$6</f>
        <v>7.0000000000000001E-3</v>
      </c>
      <c r="R9">
        <f t="shared" si="1"/>
        <v>9.7014722076984271E-3</v>
      </c>
    </row>
    <row r="10" spans="1:18" x14ac:dyDescent="0.3">
      <c r="G10">
        <f>8*$B$6</f>
        <v>8.0000000000000002E-3</v>
      </c>
      <c r="H10">
        <f t="shared" si="0"/>
        <v>3.9986581494883899</v>
      </c>
      <c r="Q10">
        <f>8*$B$6</f>
        <v>8.0000000000000002E-3</v>
      </c>
      <c r="R10">
        <f t="shared" si="1"/>
        <v>-1.7081172087905834E-3</v>
      </c>
    </row>
    <row r="11" spans="1:18" x14ac:dyDescent="0.3">
      <c r="G11">
        <f>9*$B$6</f>
        <v>9.0000000000000011E-3</v>
      </c>
      <c r="H11">
        <f t="shared" si="0"/>
        <v>3.9995063607836534</v>
      </c>
      <c r="Q11">
        <f>9*$B$6</f>
        <v>9.0000000000000011E-3</v>
      </c>
      <c r="R11">
        <f t="shared" si="1"/>
        <v>-5.3646291144423342E-3</v>
      </c>
    </row>
    <row r="12" spans="1:18" x14ac:dyDescent="0.3">
      <c r="G12">
        <f>10*$B$6</f>
        <v>0.01</v>
      </c>
      <c r="H12">
        <f t="shared" si="0"/>
        <v>3.99981840028095</v>
      </c>
      <c r="Q12">
        <f>10*$B$6</f>
        <v>0.01</v>
      </c>
      <c r="R12">
        <f t="shared" si="1"/>
        <v>4.7205169893031716E-3</v>
      </c>
    </row>
    <row r="17" spans="1:8" x14ac:dyDescent="0.3">
      <c r="A17" s="5"/>
      <c r="B17" s="4" t="s">
        <v>8</v>
      </c>
      <c r="C17" s="4" t="s">
        <v>9</v>
      </c>
      <c r="D17" s="4" t="s">
        <v>10</v>
      </c>
      <c r="E17" s="3" t="s">
        <v>11</v>
      </c>
      <c r="G17" t="s">
        <v>6</v>
      </c>
      <c r="H17" t="s">
        <v>12</v>
      </c>
    </row>
    <row r="18" spans="1:8" x14ac:dyDescent="0.3">
      <c r="A18" s="6" t="s">
        <v>13</v>
      </c>
      <c r="B18" s="7">
        <f>H2</f>
        <v>0</v>
      </c>
      <c r="C18" s="7">
        <f>H3</f>
        <v>2.5284822353142307</v>
      </c>
      <c r="D18" s="7">
        <f>H4</f>
        <v>3.4586588670535492</v>
      </c>
      <c r="E18" s="2">
        <f>H5</f>
        <v>3.8008517265285442</v>
      </c>
      <c r="G18">
        <v>0</v>
      </c>
      <c r="H18">
        <f t="shared" ref="H18:H28" si="2">$B$5*EXP(-G18/$B$6)</f>
        <v>0.02</v>
      </c>
    </row>
    <row r="19" spans="1:8" x14ac:dyDescent="0.3">
      <c r="A19" s="6" t="s">
        <v>14</v>
      </c>
      <c r="B19" s="7">
        <v>1E-3</v>
      </c>
      <c r="C19" s="7">
        <v>2.464</v>
      </c>
      <c r="D19" s="7">
        <v>3.4580000000000002</v>
      </c>
      <c r="E19" s="2">
        <v>3.819</v>
      </c>
      <c r="G19">
        <f>$B$6</f>
        <v>1E-3</v>
      </c>
      <c r="H19">
        <f t="shared" si="2"/>
        <v>7.3575888234288468E-3</v>
      </c>
    </row>
    <row r="20" spans="1:8" x14ac:dyDescent="0.3">
      <c r="A20" s="5"/>
      <c r="B20" s="4" t="s">
        <v>18</v>
      </c>
      <c r="C20" s="4" t="s">
        <v>19</v>
      </c>
      <c r="D20" s="4" t="s">
        <v>20</v>
      </c>
      <c r="E20" s="3" t="s">
        <v>21</v>
      </c>
      <c r="G20">
        <f>2*$B$6</f>
        <v>2E-3</v>
      </c>
      <c r="H20">
        <f t="shared" si="2"/>
        <v>2.7067056647322543E-3</v>
      </c>
    </row>
    <row r="21" spans="1:8" x14ac:dyDescent="0.3">
      <c r="A21" s="6" t="s">
        <v>13</v>
      </c>
      <c r="B21" s="7">
        <f>H18</f>
        <v>0.02</v>
      </c>
      <c r="C21" s="7">
        <f>H19</f>
        <v>7.3575888234288468E-3</v>
      </c>
      <c r="D21" s="7">
        <f>H20</f>
        <v>2.7067056647322543E-3</v>
      </c>
      <c r="E21" s="2">
        <f>H21</f>
        <v>9.95741367357279E-4</v>
      </c>
      <c r="G21">
        <f>3*$B$6</f>
        <v>3.0000000000000001E-3</v>
      </c>
      <c r="H21">
        <f t="shared" si="2"/>
        <v>9.95741367357279E-4</v>
      </c>
    </row>
    <row r="22" spans="1:8" x14ac:dyDescent="0.3">
      <c r="A22" s="8" t="s">
        <v>14</v>
      </c>
      <c r="B22" s="9">
        <v>1.9E-2</v>
      </c>
      <c r="C22" s="9">
        <v>7.0000000000000001E-3</v>
      </c>
      <c r="D22" s="9">
        <v>3.0000000000000001E-3</v>
      </c>
      <c r="E22" s="10">
        <v>1E-3</v>
      </c>
      <c r="G22">
        <f>4*$B$6</f>
        <v>4.0000000000000001E-3</v>
      </c>
      <c r="H22">
        <f t="shared" si="2"/>
        <v>3.6631277777468356E-4</v>
      </c>
    </row>
    <row r="23" spans="1:8" x14ac:dyDescent="0.3">
      <c r="G23">
        <f>5*$B$6</f>
        <v>5.0000000000000001E-3</v>
      </c>
      <c r="H23">
        <f t="shared" si="2"/>
        <v>1.3475893998170934E-4</v>
      </c>
    </row>
    <row r="24" spans="1:8" x14ac:dyDescent="0.3">
      <c r="G24">
        <f>6*$B$6</f>
        <v>6.0000000000000001E-3</v>
      </c>
      <c r="H24">
        <f t="shared" si="2"/>
        <v>4.957504353332717E-5</v>
      </c>
    </row>
    <row r="25" spans="1:8" x14ac:dyDescent="0.3">
      <c r="G25">
        <f>7*$B$6</f>
        <v>7.0000000000000001E-3</v>
      </c>
      <c r="H25">
        <f t="shared" si="2"/>
        <v>1.8237639311090326E-5</v>
      </c>
    </row>
    <row r="26" spans="1:8" x14ac:dyDescent="0.3">
      <c r="G26">
        <f>8*$B$6</f>
        <v>8.0000000000000002E-3</v>
      </c>
      <c r="H26">
        <f t="shared" si="2"/>
        <v>6.709252558050237E-6</v>
      </c>
    </row>
    <row r="27" spans="1:8" x14ac:dyDescent="0.3">
      <c r="G27">
        <f>9*$B$6</f>
        <v>9.0000000000000011E-3</v>
      </c>
      <c r="H27">
        <f t="shared" si="2"/>
        <v>2.4681960817335911E-6</v>
      </c>
    </row>
    <row r="28" spans="1:8" x14ac:dyDescent="0.3">
      <c r="G28">
        <f>10*$B$6</f>
        <v>0.01</v>
      </c>
      <c r="H28">
        <f t="shared" si="2"/>
        <v>9.0799859524969707E-7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Nastena</dc:creator>
  <cp:lastModifiedBy>Nastena</cp:lastModifiedBy>
  <dcterms:created xsi:type="dcterms:W3CDTF">2021-01-13T14:36:48Z</dcterms:created>
  <dcterms:modified xsi:type="dcterms:W3CDTF">2021-01-13T19:03:01Z</dcterms:modified>
</cp:coreProperties>
</file>