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2995" windowHeight="108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81" i="2"/>
  <c r="AJ82"/>
  <c r="AJ83"/>
  <c r="AJ84"/>
  <c r="AJ85"/>
  <c r="AJ86"/>
  <c r="AJ87"/>
  <c r="AJ88"/>
  <c r="AJ80"/>
  <c r="AI81"/>
  <c r="AI82"/>
  <c r="AI83"/>
  <c r="AI84"/>
  <c r="AI85"/>
  <c r="AI86"/>
  <c r="AI87"/>
  <c r="AI88"/>
  <c r="AI80"/>
  <c r="AF73"/>
  <c r="AF74"/>
  <c r="AF75"/>
  <c r="AF76"/>
  <c r="AF77"/>
  <c r="AF78"/>
  <c r="AF79"/>
  <c r="AF72"/>
  <c r="AE73"/>
  <c r="AE74"/>
  <c r="AE75"/>
  <c r="AE76"/>
  <c r="AE77"/>
  <c r="AE78"/>
  <c r="AE79"/>
  <c r="AE72"/>
  <c r="AD65"/>
  <c r="AD66"/>
  <c r="AD67"/>
  <c r="AD68"/>
  <c r="AD69"/>
  <c r="AD70"/>
  <c r="AD71"/>
  <c r="AD64"/>
  <c r="AA65"/>
  <c r="AA66"/>
  <c r="AA67"/>
  <c r="AA68"/>
  <c r="AA69"/>
  <c r="AA70"/>
  <c r="AA71"/>
  <c r="AA64"/>
  <c r="Z57"/>
  <c r="Z58"/>
  <c r="Z59"/>
  <c r="Z60"/>
  <c r="Z61"/>
  <c r="Z62"/>
  <c r="Z63"/>
  <c r="Z56"/>
  <c r="W57"/>
  <c r="W58"/>
  <c r="W59"/>
  <c r="W60"/>
  <c r="W61"/>
  <c r="W62"/>
  <c r="W63"/>
  <c r="W56"/>
  <c r="S49"/>
  <c r="S50"/>
  <c r="S51"/>
  <c r="S52"/>
  <c r="S53"/>
  <c r="S54"/>
  <c r="S55"/>
  <c r="S48"/>
  <c r="U52"/>
  <c r="U54"/>
  <c r="U49"/>
  <c r="U50"/>
  <c r="U48"/>
  <c r="U51"/>
  <c r="U53"/>
  <c r="U55"/>
  <c r="O41"/>
  <c r="O42"/>
  <c r="O43"/>
  <c r="O44"/>
  <c r="O45"/>
  <c r="O46"/>
  <c r="O47"/>
  <c r="O40"/>
  <c r="Q41"/>
  <c r="Q42"/>
  <c r="Q43"/>
  <c r="Q44"/>
  <c r="Q45"/>
  <c r="Q46"/>
  <c r="Q47"/>
  <c r="K39"/>
  <c r="L39" s="1"/>
  <c r="M39"/>
  <c r="N39"/>
  <c r="K38"/>
  <c r="L38" s="1"/>
  <c r="M38"/>
  <c r="N38"/>
  <c r="K33"/>
  <c r="K34"/>
  <c r="K35"/>
  <c r="K36"/>
  <c r="K37"/>
  <c r="K32"/>
  <c r="G31"/>
  <c r="H31" s="1"/>
  <c r="I31"/>
  <c r="J31"/>
  <c r="G24"/>
  <c r="G25"/>
  <c r="G26"/>
  <c r="G27"/>
  <c r="G28"/>
  <c r="G29"/>
  <c r="G30"/>
  <c r="G23"/>
  <c r="J24"/>
  <c r="J25"/>
  <c r="J26"/>
  <c r="J27"/>
  <c r="J28"/>
  <c r="J29"/>
  <c r="J30"/>
  <c r="J23"/>
  <c r="D9"/>
  <c r="D10" s="1"/>
  <c r="E8"/>
  <c r="F8" s="1"/>
  <c r="B6"/>
  <c r="S46" i="1"/>
  <c r="S47"/>
  <c r="S48"/>
  <c r="S49"/>
  <c r="S50"/>
  <c r="S51"/>
  <c r="S45"/>
  <c r="U46"/>
  <c r="U45"/>
  <c r="U47"/>
  <c r="U48"/>
  <c r="U49"/>
  <c r="U50"/>
  <c r="U51"/>
  <c r="Q39"/>
  <c r="Q40"/>
  <c r="Q41"/>
  <c r="Q42"/>
  <c r="Q43"/>
  <c r="Q44"/>
  <c r="Q38"/>
  <c r="O39"/>
  <c r="O40"/>
  <c r="O41"/>
  <c r="O42"/>
  <c r="O43"/>
  <c r="O44"/>
  <c r="O38"/>
  <c r="K37"/>
  <c r="L37"/>
  <c r="M37"/>
  <c r="N37"/>
  <c r="K32"/>
  <c r="K33"/>
  <c r="M33" s="1"/>
  <c r="K34"/>
  <c r="K35"/>
  <c r="K36"/>
  <c r="K31"/>
  <c r="L35"/>
  <c r="N31"/>
  <c r="M32"/>
  <c r="M34"/>
  <c r="M36"/>
  <c r="L32"/>
  <c r="L33"/>
  <c r="L34"/>
  <c r="M35"/>
  <c r="L36"/>
  <c r="F30"/>
  <c r="J24"/>
  <c r="J25"/>
  <c r="J26"/>
  <c r="J27"/>
  <c r="J28"/>
  <c r="J29"/>
  <c r="J2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"/>
  <c r="D88"/>
  <c r="D86"/>
  <c r="D87" s="1"/>
  <c r="D66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10"/>
  <c r="D1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9"/>
  <c r="B6"/>
  <c r="F9" s="1"/>
  <c r="D11" i="2" l="1"/>
  <c r="E10"/>
  <c r="F10" s="1"/>
  <c r="E9"/>
  <c r="F9" s="1"/>
  <c r="N36" i="1"/>
  <c r="N35"/>
  <c r="N34"/>
  <c r="N33"/>
  <c r="N32"/>
  <c r="M31"/>
  <c r="L31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28"/>
  <c r="F26"/>
  <c r="F24"/>
  <c r="F22"/>
  <c r="F20"/>
  <c r="F18"/>
  <c r="F16"/>
  <c r="F14"/>
  <c r="F12"/>
  <c r="F10"/>
  <c r="F8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D12" i="2" l="1"/>
  <c r="E11"/>
  <c r="F11" s="1"/>
  <c r="G25" i="1"/>
  <c r="G29"/>
  <c r="G26"/>
  <c r="G30"/>
  <c r="J30" s="1"/>
  <c r="G23"/>
  <c r="G27"/>
  <c r="G24"/>
  <c r="G28"/>
  <c r="D13" i="2" l="1"/>
  <c r="E12"/>
  <c r="F12" s="1"/>
  <c r="I24" i="1"/>
  <c r="H24"/>
  <c r="H27"/>
  <c r="I27"/>
  <c r="H23"/>
  <c r="I23"/>
  <c r="H29"/>
  <c r="I29"/>
  <c r="H25"/>
  <c r="I25"/>
  <c r="I28"/>
  <c r="H28"/>
  <c r="I30"/>
  <c r="H30"/>
  <c r="I26"/>
  <c r="H26"/>
  <c r="D14" i="2" l="1"/>
  <c r="E13"/>
  <c r="F13" s="1"/>
  <c r="D15" l="1"/>
  <c r="E14"/>
  <c r="F14" s="1"/>
  <c r="D16" l="1"/>
  <c r="E15"/>
  <c r="F15" s="1"/>
  <c r="D17" l="1"/>
  <c r="E16"/>
  <c r="F16" s="1"/>
  <c r="D18" l="1"/>
  <c r="E17"/>
  <c r="F17" s="1"/>
  <c r="D19" l="1"/>
  <c r="E18"/>
  <c r="F18" s="1"/>
  <c r="D20" l="1"/>
  <c r="E19"/>
  <c r="F19" s="1"/>
  <c r="D21" l="1"/>
  <c r="E20"/>
  <c r="F20" s="1"/>
  <c r="D22" l="1"/>
  <c r="E21"/>
  <c r="F21" s="1"/>
  <c r="D23" l="1"/>
  <c r="E22"/>
  <c r="F22" s="1"/>
  <c r="D24" l="1"/>
  <c r="E23"/>
  <c r="F23" s="1"/>
  <c r="H23" l="1"/>
  <c r="I23"/>
  <c r="D25"/>
  <c r="E24"/>
  <c r="F24" s="1"/>
  <c r="D26" l="1"/>
  <c r="E25"/>
  <c r="F25" s="1"/>
  <c r="I24"/>
  <c r="H24"/>
  <c r="H25" l="1"/>
  <c r="I25"/>
  <c r="D27"/>
  <c r="E26"/>
  <c r="F26" s="1"/>
  <c r="D28" l="1"/>
  <c r="E27"/>
  <c r="F27" s="1"/>
  <c r="I26"/>
  <c r="H26"/>
  <c r="D29" l="1"/>
  <c r="E28"/>
  <c r="F28" s="1"/>
  <c r="H27"/>
  <c r="I27"/>
  <c r="D30" l="1"/>
  <c r="E29"/>
  <c r="F29" s="1"/>
  <c r="I28"/>
  <c r="H28"/>
  <c r="D31" l="1"/>
  <c r="E30"/>
  <c r="F30" s="1"/>
  <c r="H29"/>
  <c r="I29"/>
  <c r="D32" l="1"/>
  <c r="E31"/>
  <c r="F31" s="1"/>
  <c r="I30"/>
  <c r="H30"/>
  <c r="D33" l="1"/>
  <c r="E32"/>
  <c r="F32" s="1"/>
  <c r="D34" l="1"/>
  <c r="E33"/>
  <c r="F33" s="1"/>
  <c r="M32"/>
  <c r="N32"/>
  <c r="L32"/>
  <c r="D35" l="1"/>
  <c r="E34"/>
  <c r="F34" s="1"/>
  <c r="N33"/>
  <c r="L33"/>
  <c r="M33"/>
  <c r="D36" l="1"/>
  <c r="E35"/>
  <c r="F35" s="1"/>
  <c r="M34"/>
  <c r="N34"/>
  <c r="L34"/>
  <c r="N35" l="1"/>
  <c r="L35"/>
  <c r="M35"/>
  <c r="D37"/>
  <c r="E36"/>
  <c r="F36" s="1"/>
  <c r="D38" l="1"/>
  <c r="E37"/>
  <c r="F37" s="1"/>
  <c r="M36"/>
  <c r="N36"/>
  <c r="L36"/>
  <c r="D39" l="1"/>
  <c r="E38"/>
  <c r="F38" s="1"/>
  <c r="N37"/>
  <c r="L37"/>
  <c r="M37"/>
  <c r="D40" l="1"/>
  <c r="E39"/>
  <c r="F39" s="1"/>
  <c r="D41" l="1"/>
  <c r="E40"/>
  <c r="F40" s="1"/>
  <c r="Q40" s="1"/>
  <c r="D42" l="1"/>
  <c r="E41"/>
  <c r="F41" s="1"/>
  <c r="D43" l="1"/>
  <c r="E42"/>
  <c r="F42" s="1"/>
  <c r="D44" l="1"/>
  <c r="E43"/>
  <c r="F43" s="1"/>
  <c r="D45" l="1"/>
  <c r="E44"/>
  <c r="F44" s="1"/>
  <c r="D46" l="1"/>
  <c r="E45"/>
  <c r="F45" s="1"/>
  <c r="D47" l="1"/>
  <c r="E46"/>
  <c r="F46" s="1"/>
  <c r="D48" l="1"/>
  <c r="E47"/>
  <c r="F47" s="1"/>
  <c r="D49" l="1"/>
  <c r="E48"/>
  <c r="F48" s="1"/>
  <c r="D50" l="1"/>
  <c r="E49"/>
  <c r="F49" s="1"/>
  <c r="D51" l="1"/>
  <c r="E50"/>
  <c r="F50" s="1"/>
  <c r="D52" l="1"/>
  <c r="E51"/>
  <c r="F51" s="1"/>
  <c r="D53" l="1"/>
  <c r="E52"/>
  <c r="F52" s="1"/>
  <c r="D54" l="1"/>
  <c r="E53"/>
  <c r="F53" s="1"/>
  <c r="D55" l="1"/>
  <c r="E54"/>
  <c r="F54" s="1"/>
  <c r="D56" l="1"/>
  <c r="E55"/>
  <c r="F55" s="1"/>
  <c r="D57" l="1"/>
  <c r="E56"/>
  <c r="F56" s="1"/>
  <c r="D58" l="1"/>
  <c r="E57"/>
  <c r="F57" s="1"/>
  <c r="D59" l="1"/>
  <c r="E58"/>
  <c r="F58" s="1"/>
  <c r="D60" l="1"/>
  <c r="E59"/>
  <c r="F59" s="1"/>
  <c r="D61" l="1"/>
  <c r="E60"/>
  <c r="F60" s="1"/>
  <c r="D62" l="1"/>
  <c r="E61"/>
  <c r="F61" s="1"/>
  <c r="D63" l="1"/>
  <c r="E62"/>
  <c r="F62" s="1"/>
  <c r="D64" l="1"/>
  <c r="E63"/>
  <c r="F63" s="1"/>
  <c r="D65" l="1"/>
  <c r="E64"/>
  <c r="F64" s="1"/>
  <c r="D66" l="1"/>
  <c r="E65"/>
  <c r="F65" s="1"/>
  <c r="D67" l="1"/>
  <c r="E66"/>
  <c r="F66" s="1"/>
  <c r="D68" l="1"/>
  <c r="E67"/>
  <c r="F67" s="1"/>
  <c r="D69" l="1"/>
  <c r="E68"/>
  <c r="F68" s="1"/>
  <c r="D70" l="1"/>
  <c r="E69"/>
  <c r="F69" s="1"/>
  <c r="D71" l="1"/>
  <c r="E70"/>
  <c r="F70" s="1"/>
  <c r="D72" l="1"/>
  <c r="E71"/>
  <c r="F71" s="1"/>
  <c r="D73" l="1"/>
  <c r="E72"/>
  <c r="F72" s="1"/>
  <c r="D74" l="1"/>
  <c r="E73"/>
  <c r="F73" s="1"/>
  <c r="D75" l="1"/>
  <c r="E74"/>
  <c r="F74" s="1"/>
  <c r="D76" l="1"/>
  <c r="E75"/>
  <c r="F75" s="1"/>
  <c r="D77" l="1"/>
  <c r="E76"/>
  <c r="F76" s="1"/>
  <c r="D78" l="1"/>
  <c r="E77"/>
  <c r="F77" s="1"/>
  <c r="D79" l="1"/>
  <c r="E78"/>
  <c r="F78" s="1"/>
  <c r="D80" l="1"/>
  <c r="E79"/>
  <c r="F79" s="1"/>
  <c r="D81" l="1"/>
  <c r="E80"/>
  <c r="F80" s="1"/>
  <c r="D82" l="1"/>
  <c r="E81"/>
  <c r="F81" s="1"/>
  <c r="D83" l="1"/>
  <c r="E82"/>
  <c r="F82" s="1"/>
  <c r="D84" l="1"/>
  <c r="E83"/>
  <c r="F83" s="1"/>
  <c r="D85" l="1"/>
  <c r="E84"/>
  <c r="F84" s="1"/>
  <c r="D86" l="1"/>
  <c r="E85"/>
  <c r="F85" s="1"/>
  <c r="D87" l="1"/>
  <c r="E86"/>
  <c r="F86" s="1"/>
  <c r="D88" l="1"/>
  <c r="E88" s="1"/>
  <c r="F88" s="1"/>
  <c r="E87"/>
  <c r="F87" s="1"/>
</calcChain>
</file>

<file path=xl/sharedStrings.xml><?xml version="1.0" encoding="utf-8"?>
<sst xmlns="http://schemas.openxmlformats.org/spreadsheetml/2006/main" count="106" uniqueCount="33">
  <si>
    <t>Spectrum Analysis Table</t>
  </si>
  <si>
    <t xml:space="preserve">range = </t>
  </si>
  <si>
    <t>waterfallLow =</t>
  </si>
  <si>
    <t>watefallHigh =</t>
  </si>
  <si>
    <t>Sample</t>
  </si>
  <si>
    <t>Offset
(Sample - waterfallLow)</t>
  </si>
  <si>
    <t>Percent
offset/range</t>
  </si>
  <si>
    <t>Local Percent</t>
  </si>
  <si>
    <t>R</t>
  </si>
  <si>
    <t>G</t>
  </si>
  <si>
    <t>B</t>
  </si>
  <si>
    <t>%&lt;3/9</t>
  </si>
  <si>
    <t>%&lt;4/9</t>
  </si>
  <si>
    <t>%&lt;5/9</t>
  </si>
  <si>
    <t>%&lt;6/9</t>
  </si>
  <si>
    <t>%&lt;7/9</t>
  </si>
  <si>
    <t>%&lt;8/9</t>
  </si>
  <si>
    <t>% &lt; .11</t>
  </si>
  <si>
    <t>% &lt; .22</t>
  </si>
  <si>
    <t>ColorLowR</t>
  </si>
  <si>
    <t>ColorLowB</t>
  </si>
  <si>
    <t>ColorLowG</t>
  </si>
  <si>
    <t>ColorHighR</t>
  </si>
  <si>
    <t>ColorHighG</t>
  </si>
  <si>
    <t>ColorHigh B</t>
  </si>
  <si>
    <t>% &lt; .125</t>
  </si>
  <si>
    <t>% &lt; .250</t>
  </si>
  <si>
    <t>%&lt;.375</t>
  </si>
  <si>
    <t>%&lt;0.5</t>
  </si>
  <si>
    <t>%&lt;.625</t>
  </si>
  <si>
    <t>%&lt;.750</t>
  </si>
  <si>
    <t>%&lt;.875</t>
  </si>
  <si>
    <t>%&lt;1.00</t>
  </si>
</sst>
</file>

<file path=xl/styles.xml><?xml version="1.0" encoding="utf-8"?>
<styleSheet xmlns="http://schemas.openxmlformats.org/spreadsheetml/2006/main">
  <numFmts count="2">
    <numFmt numFmtId="168" formatCode="0.0000"/>
    <numFmt numFmtId="169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4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4" xfId="1" applyNumberFormat="1" applyFont="1" applyFill="1" applyBorder="1" applyAlignment="1">
      <alignment horizontal="center"/>
    </xf>
    <xf numFmtId="169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168" fontId="0" fillId="2" borderId="2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8"/>
  <sheetViews>
    <sheetView topLeftCell="Z1" workbookViewId="0">
      <selection sqref="A1:AL1048576"/>
    </sheetView>
  </sheetViews>
  <sheetFormatPr defaultRowHeight="15"/>
  <cols>
    <col min="1" max="1" width="17" customWidth="1"/>
    <col min="4" max="4" width="9.140625" style="3"/>
    <col min="5" max="5" width="24.140625" style="3" customWidth="1"/>
    <col min="6" max="6" width="14.140625" style="3" customWidth="1"/>
    <col min="7" max="7" width="12.7109375" style="3" bestFit="1" customWidth="1"/>
    <col min="8" max="10" width="9.140625" style="3"/>
    <col min="11" max="11" width="12.7109375" style="3" bestFit="1" customWidth="1"/>
    <col min="12" max="14" width="9.140625" style="3"/>
    <col min="15" max="15" width="12.7109375" style="3" bestFit="1" customWidth="1"/>
    <col min="16" max="16" width="9.140625" style="3"/>
    <col min="17" max="17" width="9.5703125" style="3" bestFit="1" customWidth="1"/>
    <col min="18" max="18" width="9.140625" style="3"/>
    <col min="19" max="19" width="12.7109375" style="3" bestFit="1" customWidth="1"/>
    <col min="20" max="22" width="9.140625" style="3"/>
    <col min="23" max="23" width="12.7109375" style="3" bestFit="1" customWidth="1"/>
    <col min="24" max="26" width="9.140625" style="3"/>
    <col min="27" max="27" width="12.7109375" style="3" bestFit="1" customWidth="1"/>
    <col min="28" max="30" width="9.140625" style="3"/>
    <col min="31" max="31" width="12.7109375" style="3" bestFit="1" customWidth="1"/>
    <col min="32" max="34" width="9.140625" style="3"/>
    <col min="35" max="35" width="12.7109375" style="3" bestFit="1" customWidth="1"/>
    <col min="36" max="38" width="9.140625" style="3"/>
  </cols>
  <sheetData>
    <row r="1" spans="1:38">
      <c r="A1" s="1" t="s">
        <v>0</v>
      </c>
      <c r="E1" s="3" t="s">
        <v>19</v>
      </c>
      <c r="F1" s="3">
        <v>0</v>
      </c>
      <c r="G1" s="3" t="s">
        <v>22</v>
      </c>
      <c r="H1" s="3">
        <v>255</v>
      </c>
    </row>
    <row r="2" spans="1:38">
      <c r="E2" s="3" t="s">
        <v>21</v>
      </c>
      <c r="F2" s="3">
        <v>0</v>
      </c>
      <c r="G2" s="3" t="s">
        <v>23</v>
      </c>
      <c r="H2" s="3">
        <v>255</v>
      </c>
    </row>
    <row r="3" spans="1:38">
      <c r="A3" s="2" t="s">
        <v>2</v>
      </c>
      <c r="B3">
        <v>-115</v>
      </c>
      <c r="E3" s="3" t="s">
        <v>20</v>
      </c>
      <c r="F3" s="3">
        <v>0</v>
      </c>
      <c r="G3" s="3" t="s">
        <v>24</v>
      </c>
      <c r="H3" s="3">
        <v>0</v>
      </c>
    </row>
    <row r="4" spans="1:38">
      <c r="A4" s="2" t="s">
        <v>3</v>
      </c>
      <c r="B4">
        <v>-50</v>
      </c>
    </row>
    <row r="5" spans="1:38">
      <c r="A5" s="2"/>
    </row>
    <row r="6" spans="1:38">
      <c r="A6" s="2" t="s">
        <v>1</v>
      </c>
      <c r="B6">
        <f>B4-B3</f>
        <v>65</v>
      </c>
      <c r="F6" s="8"/>
      <c r="G6" s="10" t="s">
        <v>17</v>
      </c>
      <c r="H6" s="11"/>
      <c r="I6" s="11"/>
      <c r="J6" s="12"/>
      <c r="K6" s="10" t="s">
        <v>18</v>
      </c>
      <c r="L6" s="11"/>
      <c r="M6" s="11"/>
      <c r="N6" s="12"/>
      <c r="O6" s="10" t="s">
        <v>11</v>
      </c>
      <c r="P6" s="11"/>
      <c r="Q6" s="11"/>
      <c r="R6" s="12"/>
      <c r="S6" s="10" t="s">
        <v>12</v>
      </c>
      <c r="T6" s="11"/>
      <c r="U6" s="11"/>
      <c r="V6" s="12"/>
      <c r="W6" s="10" t="s">
        <v>13</v>
      </c>
      <c r="X6" s="11"/>
      <c r="Y6" s="11"/>
      <c r="Z6" s="12"/>
      <c r="AA6" s="10" t="s">
        <v>14</v>
      </c>
      <c r="AB6" s="11"/>
      <c r="AC6" s="11"/>
      <c r="AD6" s="12"/>
      <c r="AE6" s="10" t="s">
        <v>15</v>
      </c>
      <c r="AF6" s="11"/>
      <c r="AG6" s="11"/>
      <c r="AH6" s="12"/>
      <c r="AI6" s="10" t="s">
        <v>16</v>
      </c>
      <c r="AJ6" s="11"/>
      <c r="AK6" s="11"/>
      <c r="AL6" s="12"/>
    </row>
    <row r="7" spans="1:38" ht="30.75" thickBot="1">
      <c r="A7" s="4"/>
      <c r="B7" s="4"/>
      <c r="C7" s="4"/>
      <c r="D7" s="5" t="s">
        <v>4</v>
      </c>
      <c r="E7" s="6" t="s">
        <v>5</v>
      </c>
      <c r="F7" s="9" t="s">
        <v>6</v>
      </c>
      <c r="G7" s="14" t="s">
        <v>7</v>
      </c>
      <c r="H7" s="5" t="s">
        <v>8</v>
      </c>
      <c r="I7" s="5" t="s">
        <v>9</v>
      </c>
      <c r="J7" s="15" t="s">
        <v>10</v>
      </c>
      <c r="K7" s="14" t="s">
        <v>7</v>
      </c>
      <c r="L7" s="5" t="s">
        <v>8</v>
      </c>
      <c r="M7" s="5" t="s">
        <v>9</v>
      </c>
      <c r="N7" s="15" t="s">
        <v>10</v>
      </c>
      <c r="O7" s="14" t="s">
        <v>7</v>
      </c>
      <c r="P7" s="5" t="s">
        <v>8</v>
      </c>
      <c r="Q7" s="5" t="s">
        <v>9</v>
      </c>
      <c r="R7" s="15" t="s">
        <v>10</v>
      </c>
      <c r="S7" s="14" t="s">
        <v>7</v>
      </c>
      <c r="T7" s="5" t="s">
        <v>8</v>
      </c>
      <c r="U7" s="5" t="s">
        <v>9</v>
      </c>
      <c r="V7" s="15" t="s">
        <v>10</v>
      </c>
      <c r="W7" s="14" t="s">
        <v>7</v>
      </c>
      <c r="X7" s="5" t="s">
        <v>8</v>
      </c>
      <c r="Y7" s="5" t="s">
        <v>9</v>
      </c>
      <c r="Z7" s="15" t="s">
        <v>10</v>
      </c>
      <c r="AA7" s="14" t="s">
        <v>7</v>
      </c>
      <c r="AB7" s="5" t="s">
        <v>8</v>
      </c>
      <c r="AC7" s="5" t="s">
        <v>9</v>
      </c>
      <c r="AD7" s="15" t="s">
        <v>10</v>
      </c>
      <c r="AE7" s="14" t="s">
        <v>7</v>
      </c>
      <c r="AF7" s="5" t="s">
        <v>8</v>
      </c>
      <c r="AG7" s="5" t="s">
        <v>9</v>
      </c>
      <c r="AH7" s="15" t="s">
        <v>10</v>
      </c>
      <c r="AI7" s="14" t="s">
        <v>7</v>
      </c>
      <c r="AJ7" s="5" t="s">
        <v>8</v>
      </c>
      <c r="AK7" s="5" t="s">
        <v>9</v>
      </c>
      <c r="AL7" s="15" t="s">
        <v>10</v>
      </c>
    </row>
    <row r="8" spans="1:38">
      <c r="D8" s="3">
        <v>-130</v>
      </c>
      <c r="E8" s="3">
        <f>D8-$B$3</f>
        <v>-15</v>
      </c>
      <c r="F8" s="16">
        <f>E8/$B$6</f>
        <v>-0.23076923076923078</v>
      </c>
      <c r="G8" s="24"/>
      <c r="H8" s="13"/>
      <c r="I8" s="13"/>
      <c r="J8" s="34"/>
      <c r="K8" s="23"/>
      <c r="L8" s="13"/>
      <c r="M8" s="13"/>
      <c r="N8" s="34"/>
      <c r="O8" s="7"/>
      <c r="P8" s="13"/>
      <c r="Q8" s="13"/>
      <c r="R8" s="8"/>
      <c r="S8" s="7"/>
      <c r="T8" s="13"/>
      <c r="U8" s="13"/>
      <c r="V8" s="8"/>
      <c r="W8" s="7"/>
      <c r="X8" s="13"/>
      <c r="Y8" s="13"/>
      <c r="Z8" s="8"/>
      <c r="AA8" s="7"/>
      <c r="AB8" s="13"/>
      <c r="AC8" s="13"/>
      <c r="AD8" s="8"/>
      <c r="AE8" s="7"/>
      <c r="AF8" s="13"/>
      <c r="AG8" s="13"/>
      <c r="AH8" s="8"/>
      <c r="AI8" s="7"/>
      <c r="AJ8" s="13"/>
      <c r="AK8" s="13"/>
      <c r="AL8" s="8"/>
    </row>
    <row r="9" spans="1:38">
      <c r="D9" s="3">
        <f>D8+1</f>
        <v>-129</v>
      </c>
      <c r="E9" s="3">
        <f t="shared" ref="E9:E72" si="0">D9-$B$3</f>
        <v>-14</v>
      </c>
      <c r="F9" s="16">
        <f t="shared" ref="F9:F72" si="1">E9/$B$6</f>
        <v>-0.2153846153846154</v>
      </c>
      <c r="G9" s="24"/>
      <c r="H9" s="13"/>
      <c r="I9" s="13"/>
      <c r="J9" s="34"/>
      <c r="K9" s="23"/>
      <c r="L9" s="13"/>
      <c r="M9" s="13"/>
      <c r="N9" s="34"/>
      <c r="O9" s="7"/>
      <c r="P9" s="13"/>
      <c r="Q9" s="13"/>
      <c r="R9" s="8"/>
      <c r="S9" s="7"/>
      <c r="T9" s="13"/>
      <c r="U9" s="13"/>
      <c r="V9" s="8"/>
      <c r="W9" s="7"/>
      <c r="X9" s="13"/>
      <c r="Y9" s="13"/>
      <c r="Z9" s="8"/>
      <c r="AA9" s="7"/>
      <c r="AB9" s="13"/>
      <c r="AC9" s="13"/>
      <c r="AD9" s="8"/>
      <c r="AE9" s="7"/>
      <c r="AF9" s="13"/>
      <c r="AG9" s="13"/>
      <c r="AH9" s="8"/>
      <c r="AI9" s="7"/>
      <c r="AJ9" s="13"/>
      <c r="AK9" s="13"/>
      <c r="AL9" s="8"/>
    </row>
    <row r="10" spans="1:38">
      <c r="D10" s="3">
        <f t="shared" ref="D10:D73" si="2">D9+1</f>
        <v>-128</v>
      </c>
      <c r="E10" s="3">
        <f t="shared" si="0"/>
        <v>-13</v>
      </c>
      <c r="F10" s="16">
        <f t="shared" si="1"/>
        <v>-0.2</v>
      </c>
      <c r="G10" s="24"/>
      <c r="H10" s="13"/>
      <c r="I10" s="13"/>
      <c r="J10" s="34"/>
      <c r="K10" s="23"/>
      <c r="L10" s="13"/>
      <c r="M10" s="13"/>
      <c r="N10" s="34"/>
      <c r="O10" s="7"/>
      <c r="P10" s="13"/>
      <c r="Q10" s="13"/>
      <c r="R10" s="8"/>
      <c r="S10" s="7"/>
      <c r="T10" s="13"/>
      <c r="U10" s="13"/>
      <c r="V10" s="8"/>
      <c r="W10" s="7"/>
      <c r="X10" s="13"/>
      <c r="Y10" s="13"/>
      <c r="Z10" s="8"/>
      <c r="AA10" s="7"/>
      <c r="AB10" s="13"/>
      <c r="AC10" s="13"/>
      <c r="AD10" s="8"/>
      <c r="AE10" s="7"/>
      <c r="AF10" s="13"/>
      <c r="AG10" s="13"/>
      <c r="AH10" s="8"/>
      <c r="AI10" s="7"/>
      <c r="AJ10" s="13"/>
      <c r="AK10" s="13"/>
      <c r="AL10" s="8"/>
    </row>
    <row r="11" spans="1:38">
      <c r="D11" s="3">
        <f t="shared" si="2"/>
        <v>-127</v>
      </c>
      <c r="E11" s="3">
        <f t="shared" si="0"/>
        <v>-12</v>
      </c>
      <c r="F11" s="16">
        <f t="shared" si="1"/>
        <v>-0.18461538461538463</v>
      </c>
      <c r="G11" s="24"/>
      <c r="H11" s="13"/>
      <c r="I11" s="13"/>
      <c r="J11" s="34"/>
      <c r="K11" s="23"/>
      <c r="L11" s="13"/>
      <c r="M11" s="13"/>
      <c r="N11" s="34"/>
      <c r="O11" s="7"/>
      <c r="P11" s="13"/>
      <c r="Q11" s="13"/>
      <c r="R11" s="8"/>
      <c r="S11" s="7"/>
      <c r="T11" s="13"/>
      <c r="U11" s="13"/>
      <c r="V11" s="8"/>
      <c r="W11" s="7"/>
      <c r="X11" s="13"/>
      <c r="Y11" s="13"/>
      <c r="Z11" s="8"/>
      <c r="AA11" s="7"/>
      <c r="AB11" s="13"/>
      <c r="AC11" s="13"/>
      <c r="AD11" s="8"/>
      <c r="AE11" s="7"/>
      <c r="AF11" s="13"/>
      <c r="AG11" s="13"/>
      <c r="AH11" s="8"/>
      <c r="AI11" s="7"/>
      <c r="AJ11" s="13"/>
      <c r="AK11" s="13"/>
      <c r="AL11" s="8"/>
    </row>
    <row r="12" spans="1:38">
      <c r="D12" s="3">
        <f t="shared" si="2"/>
        <v>-126</v>
      </c>
      <c r="E12" s="3">
        <f t="shared" si="0"/>
        <v>-11</v>
      </c>
      <c r="F12" s="16">
        <f t="shared" si="1"/>
        <v>-0.16923076923076924</v>
      </c>
      <c r="G12" s="24"/>
      <c r="H12" s="13"/>
      <c r="I12" s="13"/>
      <c r="J12" s="34"/>
      <c r="K12" s="23"/>
      <c r="L12" s="13"/>
      <c r="M12" s="13"/>
      <c r="N12" s="34"/>
      <c r="O12" s="7"/>
      <c r="P12" s="13"/>
      <c r="Q12" s="13"/>
      <c r="R12" s="8"/>
      <c r="S12" s="7"/>
      <c r="T12" s="13"/>
      <c r="U12" s="13"/>
      <c r="V12" s="8"/>
      <c r="W12" s="7"/>
      <c r="X12" s="13"/>
      <c r="Y12" s="13"/>
      <c r="Z12" s="8"/>
      <c r="AA12" s="7"/>
      <c r="AB12" s="13"/>
      <c r="AC12" s="13"/>
      <c r="AD12" s="8"/>
      <c r="AE12" s="7"/>
      <c r="AF12" s="13"/>
      <c r="AG12" s="13"/>
      <c r="AH12" s="8"/>
      <c r="AI12" s="7"/>
      <c r="AJ12" s="13"/>
      <c r="AK12" s="13"/>
      <c r="AL12" s="8"/>
    </row>
    <row r="13" spans="1:38" s="32" customFormat="1">
      <c r="D13" s="26">
        <f t="shared" si="2"/>
        <v>-125</v>
      </c>
      <c r="E13" s="26">
        <f t="shared" si="0"/>
        <v>-10</v>
      </c>
      <c r="F13" s="27">
        <f t="shared" si="1"/>
        <v>-0.15384615384615385</v>
      </c>
      <c r="G13" s="28"/>
      <c r="H13" s="29"/>
      <c r="I13" s="29"/>
      <c r="J13" s="35"/>
      <c r="K13" s="23"/>
      <c r="L13" s="29"/>
      <c r="M13" s="29"/>
      <c r="N13" s="34"/>
      <c r="O13" s="31"/>
      <c r="P13" s="29"/>
      <c r="Q13" s="29"/>
      <c r="R13" s="30"/>
      <c r="S13" s="31"/>
      <c r="T13" s="29"/>
      <c r="U13" s="29"/>
      <c r="V13" s="30"/>
      <c r="W13" s="31"/>
      <c r="X13" s="29"/>
      <c r="Y13" s="29"/>
      <c r="Z13" s="30"/>
      <c r="AA13" s="31"/>
      <c r="AB13" s="29"/>
      <c r="AC13" s="29"/>
      <c r="AD13" s="30"/>
      <c r="AE13" s="31"/>
      <c r="AF13" s="29"/>
      <c r="AG13" s="29"/>
      <c r="AH13" s="30"/>
      <c r="AI13" s="31"/>
      <c r="AJ13" s="29"/>
      <c r="AK13" s="29"/>
      <c r="AL13" s="30"/>
    </row>
    <row r="14" spans="1:38">
      <c r="D14" s="3">
        <f t="shared" si="2"/>
        <v>-124</v>
      </c>
      <c r="E14" s="3">
        <f t="shared" si="0"/>
        <v>-9</v>
      </c>
      <c r="F14" s="16">
        <f t="shared" si="1"/>
        <v>-0.13846153846153847</v>
      </c>
      <c r="G14" s="24"/>
      <c r="H14" s="13"/>
      <c r="I14" s="13"/>
      <c r="J14" s="34"/>
      <c r="K14" s="23"/>
      <c r="L14" s="13"/>
      <c r="M14" s="13"/>
      <c r="N14" s="34"/>
      <c r="O14" s="7"/>
      <c r="P14" s="13"/>
      <c r="Q14" s="13"/>
      <c r="R14" s="8"/>
      <c r="S14" s="7"/>
      <c r="T14" s="13"/>
      <c r="U14" s="13"/>
      <c r="V14" s="8"/>
      <c r="W14" s="7"/>
      <c r="X14" s="13"/>
      <c r="Y14" s="13"/>
      <c r="Z14" s="8"/>
      <c r="AA14" s="7"/>
      <c r="AB14" s="13"/>
      <c r="AC14" s="13"/>
      <c r="AD14" s="8"/>
      <c r="AE14" s="7"/>
      <c r="AF14" s="13"/>
      <c r="AG14" s="13"/>
      <c r="AH14" s="8"/>
      <c r="AI14" s="7"/>
      <c r="AJ14" s="13"/>
      <c r="AK14" s="13"/>
      <c r="AL14" s="8"/>
    </row>
    <row r="15" spans="1:38">
      <c r="D15" s="3">
        <f t="shared" si="2"/>
        <v>-123</v>
      </c>
      <c r="E15" s="3">
        <f t="shared" si="0"/>
        <v>-8</v>
      </c>
      <c r="F15" s="16">
        <f t="shared" si="1"/>
        <v>-0.12307692307692308</v>
      </c>
      <c r="G15" s="24"/>
      <c r="H15" s="13"/>
      <c r="I15" s="13"/>
      <c r="J15" s="34"/>
      <c r="K15" s="23"/>
      <c r="L15" s="13"/>
      <c r="M15" s="13"/>
      <c r="N15" s="34"/>
      <c r="O15" s="7"/>
      <c r="P15" s="13"/>
      <c r="Q15" s="13"/>
      <c r="R15" s="8"/>
      <c r="S15" s="7"/>
      <c r="T15" s="13"/>
      <c r="U15" s="13"/>
      <c r="V15" s="8"/>
      <c r="W15" s="7"/>
      <c r="X15" s="13"/>
      <c r="Y15" s="13"/>
      <c r="Z15" s="8"/>
      <c r="AA15" s="7"/>
      <c r="AB15" s="13"/>
      <c r="AC15" s="13"/>
      <c r="AD15" s="8"/>
      <c r="AE15" s="7"/>
      <c r="AF15" s="13"/>
      <c r="AG15" s="13"/>
      <c r="AH15" s="8"/>
      <c r="AI15" s="7"/>
      <c r="AJ15" s="13"/>
      <c r="AK15" s="13"/>
      <c r="AL15" s="8"/>
    </row>
    <row r="16" spans="1:38">
      <c r="D16" s="3">
        <f t="shared" si="2"/>
        <v>-122</v>
      </c>
      <c r="E16" s="3">
        <f t="shared" si="0"/>
        <v>-7</v>
      </c>
      <c r="F16" s="16">
        <f t="shared" si="1"/>
        <v>-0.1076923076923077</v>
      </c>
      <c r="G16" s="24"/>
      <c r="H16" s="13"/>
      <c r="I16" s="13"/>
      <c r="J16" s="34"/>
      <c r="K16" s="23"/>
      <c r="L16" s="13"/>
      <c r="M16" s="13"/>
      <c r="N16" s="34"/>
      <c r="O16" s="7"/>
      <c r="P16" s="13"/>
      <c r="Q16" s="13"/>
      <c r="R16" s="8"/>
      <c r="S16" s="7"/>
      <c r="T16" s="13"/>
      <c r="U16" s="13"/>
      <c r="V16" s="8"/>
      <c r="W16" s="7"/>
      <c r="X16" s="13"/>
      <c r="Y16" s="13"/>
      <c r="Z16" s="8"/>
      <c r="AA16" s="7"/>
      <c r="AB16" s="13"/>
      <c r="AC16" s="13"/>
      <c r="AD16" s="8"/>
      <c r="AE16" s="7"/>
      <c r="AF16" s="13"/>
      <c r="AG16" s="13"/>
      <c r="AH16" s="8"/>
      <c r="AI16" s="7"/>
      <c r="AJ16" s="13"/>
      <c r="AK16" s="13"/>
      <c r="AL16" s="8"/>
    </row>
    <row r="17" spans="4:38">
      <c r="D17" s="3">
        <f t="shared" si="2"/>
        <v>-121</v>
      </c>
      <c r="E17" s="3">
        <f t="shared" si="0"/>
        <v>-6</v>
      </c>
      <c r="F17" s="16">
        <f t="shared" si="1"/>
        <v>-9.2307692307692313E-2</v>
      </c>
      <c r="G17" s="24"/>
      <c r="H17" s="13"/>
      <c r="I17" s="13"/>
      <c r="J17" s="34"/>
      <c r="K17" s="23"/>
      <c r="L17" s="13"/>
      <c r="M17" s="13"/>
      <c r="N17" s="34"/>
      <c r="O17" s="7"/>
      <c r="P17" s="13"/>
      <c r="Q17" s="13"/>
      <c r="R17" s="8"/>
      <c r="S17" s="7"/>
      <c r="T17" s="13"/>
      <c r="U17" s="13"/>
      <c r="V17" s="8"/>
      <c r="W17" s="7"/>
      <c r="X17" s="13"/>
      <c r="Y17" s="13"/>
      <c r="Z17" s="8"/>
      <c r="AA17" s="7"/>
      <c r="AB17" s="13"/>
      <c r="AC17" s="13"/>
      <c r="AD17" s="8"/>
      <c r="AE17" s="7"/>
      <c r="AF17" s="13"/>
      <c r="AG17" s="13"/>
      <c r="AH17" s="8"/>
      <c r="AI17" s="7"/>
      <c r="AJ17" s="13"/>
      <c r="AK17" s="13"/>
      <c r="AL17" s="8"/>
    </row>
    <row r="18" spans="4:38">
      <c r="D18" s="3">
        <f t="shared" si="2"/>
        <v>-120</v>
      </c>
      <c r="E18" s="3">
        <f t="shared" si="0"/>
        <v>-5</v>
      </c>
      <c r="F18" s="16">
        <f t="shared" si="1"/>
        <v>-7.6923076923076927E-2</v>
      </c>
      <c r="G18" s="24"/>
      <c r="H18" s="13"/>
      <c r="I18" s="13"/>
      <c r="J18" s="34"/>
      <c r="K18" s="23"/>
      <c r="L18" s="13"/>
      <c r="M18" s="13"/>
      <c r="N18" s="34"/>
      <c r="O18" s="7"/>
      <c r="P18" s="13"/>
      <c r="Q18" s="13"/>
      <c r="R18" s="8"/>
      <c r="S18" s="7"/>
      <c r="T18" s="13"/>
      <c r="U18" s="13"/>
      <c r="V18" s="8"/>
      <c r="W18" s="7"/>
      <c r="X18" s="13"/>
      <c r="Y18" s="13"/>
      <c r="Z18" s="8"/>
      <c r="AA18" s="7"/>
      <c r="AB18" s="13"/>
      <c r="AC18" s="13"/>
      <c r="AD18" s="8"/>
      <c r="AE18" s="7"/>
      <c r="AF18" s="13"/>
      <c r="AG18" s="13"/>
      <c r="AH18" s="8"/>
      <c r="AI18" s="7"/>
      <c r="AJ18" s="13"/>
      <c r="AK18" s="13"/>
      <c r="AL18" s="8"/>
    </row>
    <row r="19" spans="4:38">
      <c r="D19" s="3">
        <f t="shared" si="2"/>
        <v>-119</v>
      </c>
      <c r="E19" s="3">
        <f t="shared" si="0"/>
        <v>-4</v>
      </c>
      <c r="F19" s="16">
        <f t="shared" si="1"/>
        <v>-6.1538461538461542E-2</v>
      </c>
      <c r="G19" s="24"/>
      <c r="H19" s="13"/>
      <c r="I19" s="13"/>
      <c r="J19" s="34"/>
      <c r="K19" s="23"/>
      <c r="L19" s="13"/>
      <c r="M19" s="13"/>
      <c r="N19" s="34"/>
      <c r="O19" s="7"/>
      <c r="P19" s="13"/>
      <c r="Q19" s="13"/>
      <c r="R19" s="8"/>
      <c r="S19" s="7"/>
      <c r="T19" s="13"/>
      <c r="U19" s="13"/>
      <c r="V19" s="8"/>
      <c r="W19" s="7"/>
      <c r="X19" s="13"/>
      <c r="Y19" s="13"/>
      <c r="Z19" s="8"/>
      <c r="AA19" s="7"/>
      <c r="AB19" s="13"/>
      <c r="AC19" s="13"/>
      <c r="AD19" s="8"/>
      <c r="AE19" s="7"/>
      <c r="AF19" s="13"/>
      <c r="AG19" s="13"/>
      <c r="AH19" s="8"/>
      <c r="AI19" s="7"/>
      <c r="AJ19" s="13"/>
      <c r="AK19" s="13"/>
      <c r="AL19" s="8"/>
    </row>
    <row r="20" spans="4:38">
      <c r="D20" s="3">
        <f t="shared" si="2"/>
        <v>-118</v>
      </c>
      <c r="E20" s="3">
        <f t="shared" si="0"/>
        <v>-3</v>
      </c>
      <c r="F20" s="16">
        <f t="shared" si="1"/>
        <v>-4.6153846153846156E-2</v>
      </c>
      <c r="G20" s="24"/>
      <c r="H20" s="13"/>
      <c r="I20" s="13"/>
      <c r="J20" s="34"/>
      <c r="K20" s="23"/>
      <c r="L20" s="13"/>
      <c r="M20" s="13"/>
      <c r="N20" s="34"/>
      <c r="O20" s="7"/>
      <c r="P20" s="13"/>
      <c r="Q20" s="13"/>
      <c r="R20" s="8"/>
      <c r="S20" s="7"/>
      <c r="T20" s="13"/>
      <c r="U20" s="13"/>
      <c r="V20" s="8"/>
      <c r="W20" s="7"/>
      <c r="X20" s="13"/>
      <c r="Y20" s="13"/>
      <c r="Z20" s="8"/>
      <c r="AA20" s="7"/>
      <c r="AB20" s="13"/>
      <c r="AC20" s="13"/>
      <c r="AD20" s="8"/>
      <c r="AE20" s="7"/>
      <c r="AF20" s="13"/>
      <c r="AG20" s="13"/>
      <c r="AH20" s="8"/>
      <c r="AI20" s="7"/>
      <c r="AJ20" s="13"/>
      <c r="AK20" s="13"/>
      <c r="AL20" s="8"/>
    </row>
    <row r="21" spans="4:38">
      <c r="D21" s="3">
        <f t="shared" si="2"/>
        <v>-117</v>
      </c>
      <c r="E21" s="3">
        <f t="shared" si="0"/>
        <v>-2</v>
      </c>
      <c r="F21" s="16">
        <f t="shared" si="1"/>
        <v>-3.0769230769230771E-2</v>
      </c>
      <c r="G21" s="24"/>
      <c r="H21" s="13"/>
      <c r="I21" s="13"/>
      <c r="J21" s="34"/>
      <c r="K21" s="23"/>
      <c r="L21" s="13"/>
      <c r="M21" s="13"/>
      <c r="N21" s="34"/>
      <c r="O21" s="7"/>
      <c r="P21" s="13"/>
      <c r="Q21" s="13"/>
      <c r="R21" s="8"/>
      <c r="S21" s="7"/>
      <c r="T21" s="13"/>
      <c r="U21" s="13"/>
      <c r="V21" s="8"/>
      <c r="W21" s="7"/>
      <c r="X21" s="13"/>
      <c r="Y21" s="13"/>
      <c r="Z21" s="8"/>
      <c r="AA21" s="7"/>
      <c r="AB21" s="13"/>
      <c r="AC21" s="13"/>
      <c r="AD21" s="8"/>
      <c r="AE21" s="7"/>
      <c r="AF21" s="13"/>
      <c r="AG21" s="13"/>
      <c r="AH21" s="8"/>
      <c r="AI21" s="7"/>
      <c r="AJ21" s="13"/>
      <c r="AK21" s="13"/>
      <c r="AL21" s="8"/>
    </row>
    <row r="22" spans="4:38">
      <c r="D22" s="3">
        <f t="shared" si="2"/>
        <v>-116</v>
      </c>
      <c r="E22" s="3">
        <f t="shared" si="0"/>
        <v>-1</v>
      </c>
      <c r="F22" s="16">
        <f t="shared" si="1"/>
        <v>-1.5384615384615385E-2</v>
      </c>
      <c r="G22" s="24"/>
      <c r="H22" s="13"/>
      <c r="I22" s="13"/>
      <c r="J22" s="34"/>
      <c r="K22" s="23"/>
      <c r="L22" s="13"/>
      <c r="M22" s="13"/>
      <c r="N22" s="34"/>
      <c r="O22" s="7"/>
      <c r="P22" s="13"/>
      <c r="Q22" s="13"/>
      <c r="R22" s="8"/>
      <c r="S22" s="7"/>
      <c r="T22" s="13"/>
      <c r="U22" s="13"/>
      <c r="V22" s="8"/>
      <c r="W22" s="7"/>
      <c r="X22" s="13"/>
      <c r="Y22" s="13"/>
      <c r="Z22" s="8"/>
      <c r="AA22" s="7"/>
      <c r="AB22" s="13"/>
      <c r="AC22" s="13"/>
      <c r="AD22" s="8"/>
      <c r="AE22" s="7"/>
      <c r="AF22" s="13"/>
      <c r="AG22" s="13"/>
      <c r="AH22" s="8"/>
      <c r="AI22" s="7"/>
      <c r="AJ22" s="13"/>
      <c r="AK22" s="13"/>
      <c r="AL22" s="8"/>
    </row>
    <row r="23" spans="4:38" s="22" customFormat="1">
      <c r="D23" s="17">
        <f t="shared" si="2"/>
        <v>-115</v>
      </c>
      <c r="E23" s="17">
        <f t="shared" si="0"/>
        <v>0</v>
      </c>
      <c r="F23" s="18">
        <f t="shared" si="1"/>
        <v>0</v>
      </c>
      <c r="G23" s="25">
        <f t="shared" ref="G9:G72" si="3">F23/(1/9)</f>
        <v>0</v>
      </c>
      <c r="H23" s="20">
        <f t="shared" ref="H9:H72" si="4">(1-G23)*$F$1</f>
        <v>0</v>
      </c>
      <c r="I23" s="20">
        <f t="shared" ref="I9:I72" si="5">(1-G23)*$F$2</f>
        <v>0</v>
      </c>
      <c r="J23" s="36">
        <f>G23*(255*0.5)</f>
        <v>0</v>
      </c>
      <c r="K23" s="33"/>
      <c r="L23" s="20"/>
      <c r="M23" s="20"/>
      <c r="N23" s="36"/>
      <c r="O23" s="19"/>
      <c r="P23" s="20"/>
      <c r="Q23" s="20"/>
      <c r="R23" s="21"/>
      <c r="S23" s="19"/>
      <c r="T23" s="20"/>
      <c r="U23" s="20"/>
      <c r="V23" s="21"/>
      <c r="W23" s="19"/>
      <c r="X23" s="20"/>
      <c r="Y23" s="20"/>
      <c r="Z23" s="21"/>
      <c r="AA23" s="19"/>
      <c r="AB23" s="20"/>
      <c r="AC23" s="20"/>
      <c r="AD23" s="21"/>
      <c r="AE23" s="19"/>
      <c r="AF23" s="20"/>
      <c r="AG23" s="20"/>
      <c r="AH23" s="21"/>
      <c r="AI23" s="19"/>
      <c r="AJ23" s="20"/>
      <c r="AK23" s="20"/>
      <c r="AL23" s="21"/>
    </row>
    <row r="24" spans="4:38">
      <c r="D24" s="3">
        <f t="shared" si="2"/>
        <v>-114</v>
      </c>
      <c r="E24" s="3">
        <f t="shared" si="0"/>
        <v>1</v>
      </c>
      <c r="F24" s="16">
        <f t="shared" si="1"/>
        <v>1.5384615384615385E-2</v>
      </c>
      <c r="G24" s="25">
        <f t="shared" si="3"/>
        <v>0.13846153846153847</v>
      </c>
      <c r="H24" s="20">
        <f t="shared" si="4"/>
        <v>0</v>
      </c>
      <c r="I24" s="20">
        <f t="shared" si="5"/>
        <v>0</v>
      </c>
      <c r="J24" s="36">
        <f t="shared" ref="J24:J30" si="6">G24*(255*0.5)</f>
        <v>17.653846153846153</v>
      </c>
      <c r="K24" s="23"/>
      <c r="L24" s="13"/>
      <c r="M24" s="13"/>
      <c r="N24" s="34"/>
      <c r="O24" s="7"/>
      <c r="P24" s="13"/>
      <c r="Q24" s="13"/>
      <c r="R24" s="8"/>
      <c r="S24" s="7"/>
      <c r="T24" s="13"/>
      <c r="U24" s="13"/>
      <c r="V24" s="8"/>
      <c r="W24" s="7"/>
      <c r="X24" s="13"/>
      <c r="Y24" s="13"/>
      <c r="Z24" s="8"/>
      <c r="AA24" s="7"/>
      <c r="AB24" s="13"/>
      <c r="AC24" s="13"/>
      <c r="AD24" s="8"/>
      <c r="AE24" s="7"/>
      <c r="AF24" s="13"/>
      <c r="AG24" s="13"/>
      <c r="AH24" s="8"/>
      <c r="AI24" s="7"/>
      <c r="AJ24" s="13"/>
      <c r="AK24" s="13"/>
      <c r="AL24" s="8"/>
    </row>
    <row r="25" spans="4:38">
      <c r="D25" s="3">
        <f t="shared" si="2"/>
        <v>-113</v>
      </c>
      <c r="E25" s="3">
        <f t="shared" si="0"/>
        <v>2</v>
      </c>
      <c r="F25" s="16">
        <f t="shared" si="1"/>
        <v>3.0769230769230771E-2</v>
      </c>
      <c r="G25" s="25">
        <f t="shared" si="3"/>
        <v>0.27692307692307694</v>
      </c>
      <c r="H25" s="20">
        <f t="shared" si="4"/>
        <v>0</v>
      </c>
      <c r="I25" s="20">
        <f t="shared" si="5"/>
        <v>0</v>
      </c>
      <c r="J25" s="36">
        <f t="shared" si="6"/>
        <v>35.307692307692307</v>
      </c>
      <c r="K25" s="23"/>
      <c r="L25" s="13"/>
      <c r="M25" s="13"/>
      <c r="N25" s="34"/>
      <c r="O25" s="7"/>
      <c r="P25" s="13"/>
      <c r="Q25" s="13"/>
      <c r="R25" s="8"/>
      <c r="S25" s="7"/>
      <c r="T25" s="13"/>
      <c r="U25" s="13"/>
      <c r="V25" s="8"/>
      <c r="W25" s="7"/>
      <c r="X25" s="13"/>
      <c r="Y25" s="13"/>
      <c r="Z25" s="8"/>
      <c r="AA25" s="7"/>
      <c r="AB25" s="13"/>
      <c r="AC25" s="13"/>
      <c r="AD25" s="8"/>
      <c r="AE25" s="7"/>
      <c r="AF25" s="13"/>
      <c r="AG25" s="13"/>
      <c r="AH25" s="8"/>
      <c r="AI25" s="7"/>
      <c r="AJ25" s="13"/>
      <c r="AK25" s="13"/>
      <c r="AL25" s="8"/>
    </row>
    <row r="26" spans="4:38">
      <c r="D26" s="3">
        <f t="shared" si="2"/>
        <v>-112</v>
      </c>
      <c r="E26" s="3">
        <f t="shared" si="0"/>
        <v>3</v>
      </c>
      <c r="F26" s="16">
        <f t="shared" si="1"/>
        <v>4.6153846153846156E-2</v>
      </c>
      <c r="G26" s="25">
        <f t="shared" si="3"/>
        <v>0.41538461538461541</v>
      </c>
      <c r="H26" s="20">
        <f t="shared" si="4"/>
        <v>0</v>
      </c>
      <c r="I26" s="20">
        <f t="shared" si="5"/>
        <v>0</v>
      </c>
      <c r="J26" s="36">
        <f t="shared" si="6"/>
        <v>52.961538461538467</v>
      </c>
      <c r="K26" s="23"/>
      <c r="L26" s="13"/>
      <c r="M26" s="13"/>
      <c r="N26" s="34"/>
      <c r="O26" s="7"/>
      <c r="P26" s="13"/>
      <c r="Q26" s="13"/>
      <c r="R26" s="8"/>
      <c r="S26" s="7"/>
      <c r="T26" s="13"/>
      <c r="U26" s="13"/>
      <c r="V26" s="8"/>
      <c r="W26" s="7"/>
      <c r="X26" s="13"/>
      <c r="Y26" s="13"/>
      <c r="Z26" s="8"/>
      <c r="AA26" s="7"/>
      <c r="AB26" s="13"/>
      <c r="AC26" s="13"/>
      <c r="AD26" s="8"/>
      <c r="AE26" s="7"/>
      <c r="AF26" s="13"/>
      <c r="AG26" s="13"/>
      <c r="AH26" s="8"/>
      <c r="AI26" s="7"/>
      <c r="AJ26" s="13"/>
      <c r="AK26" s="13"/>
      <c r="AL26" s="8"/>
    </row>
    <row r="27" spans="4:38">
      <c r="D27" s="3">
        <f t="shared" si="2"/>
        <v>-111</v>
      </c>
      <c r="E27" s="3">
        <f t="shared" si="0"/>
        <v>4</v>
      </c>
      <c r="F27" s="16">
        <f t="shared" si="1"/>
        <v>6.1538461538461542E-2</v>
      </c>
      <c r="G27" s="25">
        <f t="shared" si="3"/>
        <v>0.55384615384615388</v>
      </c>
      <c r="H27" s="20">
        <f t="shared" si="4"/>
        <v>0</v>
      </c>
      <c r="I27" s="20">
        <f t="shared" si="5"/>
        <v>0</v>
      </c>
      <c r="J27" s="36">
        <f t="shared" si="6"/>
        <v>70.615384615384613</v>
      </c>
      <c r="K27" s="23"/>
      <c r="L27" s="13"/>
      <c r="M27" s="13"/>
      <c r="N27" s="34"/>
      <c r="O27" s="7"/>
      <c r="P27" s="13"/>
      <c r="Q27" s="13"/>
      <c r="R27" s="8"/>
      <c r="S27" s="7"/>
      <c r="T27" s="13"/>
      <c r="U27" s="13"/>
      <c r="V27" s="8"/>
      <c r="W27" s="7"/>
      <c r="X27" s="13"/>
      <c r="Y27" s="13"/>
      <c r="Z27" s="8"/>
      <c r="AA27" s="7"/>
      <c r="AB27" s="13"/>
      <c r="AC27" s="13"/>
      <c r="AD27" s="8"/>
      <c r="AE27" s="7"/>
      <c r="AF27" s="13"/>
      <c r="AG27" s="13"/>
      <c r="AH27" s="8"/>
      <c r="AI27" s="7"/>
      <c r="AJ27" s="13"/>
      <c r="AK27" s="13"/>
      <c r="AL27" s="8"/>
    </row>
    <row r="28" spans="4:38">
      <c r="D28" s="3">
        <f t="shared" si="2"/>
        <v>-110</v>
      </c>
      <c r="E28" s="3">
        <f t="shared" si="0"/>
        <v>5</v>
      </c>
      <c r="F28" s="16">
        <f t="shared" si="1"/>
        <v>7.6923076923076927E-2</v>
      </c>
      <c r="G28" s="25">
        <f t="shared" si="3"/>
        <v>0.6923076923076924</v>
      </c>
      <c r="H28" s="20">
        <f t="shared" si="4"/>
        <v>0</v>
      </c>
      <c r="I28" s="20">
        <f t="shared" si="5"/>
        <v>0</v>
      </c>
      <c r="J28" s="36">
        <f t="shared" si="6"/>
        <v>88.269230769230788</v>
      </c>
      <c r="K28" s="23"/>
      <c r="L28" s="13"/>
      <c r="M28" s="13"/>
      <c r="N28" s="34"/>
      <c r="O28" s="7"/>
      <c r="P28" s="13"/>
      <c r="Q28" s="13"/>
      <c r="R28" s="8"/>
      <c r="S28" s="7"/>
      <c r="T28" s="13"/>
      <c r="U28" s="13"/>
      <c r="V28" s="8"/>
      <c r="W28" s="7"/>
      <c r="X28" s="13"/>
      <c r="Y28" s="13"/>
      <c r="Z28" s="8"/>
      <c r="AA28" s="7"/>
      <c r="AB28" s="13"/>
      <c r="AC28" s="13"/>
      <c r="AD28" s="8"/>
      <c r="AE28" s="7"/>
      <c r="AF28" s="13"/>
      <c r="AG28" s="13"/>
      <c r="AH28" s="8"/>
      <c r="AI28" s="7"/>
      <c r="AJ28" s="13"/>
      <c r="AK28" s="13"/>
      <c r="AL28" s="8"/>
    </row>
    <row r="29" spans="4:38">
      <c r="D29" s="3">
        <f t="shared" si="2"/>
        <v>-109</v>
      </c>
      <c r="E29" s="3">
        <f t="shared" si="0"/>
        <v>6</v>
      </c>
      <c r="F29" s="16">
        <f t="shared" si="1"/>
        <v>9.2307692307692313E-2</v>
      </c>
      <c r="G29" s="25">
        <f t="shared" si="3"/>
        <v>0.83076923076923082</v>
      </c>
      <c r="H29" s="20">
        <f t="shared" si="4"/>
        <v>0</v>
      </c>
      <c r="I29" s="20">
        <f t="shared" si="5"/>
        <v>0</v>
      </c>
      <c r="J29" s="36">
        <f t="shared" si="6"/>
        <v>105.92307692307693</v>
      </c>
      <c r="K29" s="23"/>
      <c r="L29" s="13"/>
      <c r="M29" s="13"/>
      <c r="N29" s="34"/>
      <c r="O29" s="7"/>
      <c r="P29" s="13"/>
      <c r="Q29" s="13"/>
      <c r="R29" s="8"/>
      <c r="S29" s="7"/>
      <c r="T29" s="13"/>
      <c r="U29" s="13"/>
      <c r="V29" s="8"/>
      <c r="W29" s="7"/>
      <c r="X29" s="13"/>
      <c r="Y29" s="13"/>
      <c r="Z29" s="8"/>
      <c r="AA29" s="7"/>
      <c r="AB29" s="13"/>
      <c r="AC29" s="13"/>
      <c r="AD29" s="8"/>
      <c r="AE29" s="7"/>
      <c r="AF29" s="13"/>
      <c r="AG29" s="13"/>
      <c r="AH29" s="8"/>
      <c r="AI29" s="7"/>
      <c r="AJ29" s="13"/>
      <c r="AK29" s="13"/>
      <c r="AL29" s="8"/>
    </row>
    <row r="30" spans="4:38">
      <c r="D30" s="3">
        <f t="shared" si="2"/>
        <v>-108</v>
      </c>
      <c r="E30" s="3">
        <f t="shared" si="0"/>
        <v>7</v>
      </c>
      <c r="F30" s="16">
        <f t="shared" si="1"/>
        <v>0.1076923076923077</v>
      </c>
      <c r="G30" s="25">
        <f t="shared" si="3"/>
        <v>0.96923076923076934</v>
      </c>
      <c r="H30" s="20">
        <f t="shared" si="4"/>
        <v>0</v>
      </c>
      <c r="I30" s="20">
        <f t="shared" si="5"/>
        <v>0</v>
      </c>
      <c r="J30" s="36">
        <f t="shared" si="6"/>
        <v>123.57692307692309</v>
      </c>
      <c r="K30" s="23"/>
      <c r="L30" s="13"/>
      <c r="M30" s="13"/>
      <c r="N30" s="34"/>
      <c r="O30" s="7"/>
      <c r="P30" s="13"/>
      <c r="Q30" s="13"/>
      <c r="R30" s="8"/>
      <c r="S30" s="7"/>
      <c r="T30" s="13"/>
      <c r="U30" s="13"/>
      <c r="V30" s="8"/>
      <c r="W30" s="7"/>
      <c r="X30" s="13"/>
      <c r="Y30" s="13"/>
      <c r="Z30" s="8"/>
      <c r="AA30" s="7"/>
      <c r="AB30" s="13"/>
      <c r="AC30" s="13"/>
      <c r="AD30" s="8"/>
      <c r="AE30" s="7"/>
      <c r="AF30" s="13"/>
      <c r="AG30" s="13"/>
      <c r="AH30" s="8"/>
      <c r="AI30" s="7"/>
      <c r="AJ30" s="13"/>
      <c r="AK30" s="13"/>
      <c r="AL30" s="8"/>
    </row>
    <row r="31" spans="4:38">
      <c r="D31" s="3">
        <f t="shared" si="2"/>
        <v>-107</v>
      </c>
      <c r="E31" s="3">
        <f t="shared" si="0"/>
        <v>8</v>
      </c>
      <c r="F31" s="16">
        <f t="shared" si="1"/>
        <v>0.12307692307692308</v>
      </c>
      <c r="G31" s="24"/>
      <c r="H31" s="13"/>
      <c r="I31" s="13"/>
      <c r="J31" s="34"/>
      <c r="K31" s="33">
        <f>F31/0.221</f>
        <v>0.55690915419422204</v>
      </c>
      <c r="L31" s="20">
        <f t="shared" ref="L9:L72" si="7">(1-K31)*$F$1</f>
        <v>0</v>
      </c>
      <c r="M31" s="20">
        <f t="shared" ref="M30:M88" si="8">(1-K31)*$F$2</f>
        <v>0</v>
      </c>
      <c r="N31" s="36">
        <f>(K31)*255</f>
        <v>142.01183431952663</v>
      </c>
      <c r="O31" s="7"/>
      <c r="P31" s="13"/>
      <c r="Q31" s="13"/>
      <c r="R31" s="8"/>
      <c r="S31" s="7"/>
      <c r="T31" s="13"/>
      <c r="U31" s="13"/>
      <c r="V31" s="8"/>
      <c r="W31" s="7"/>
      <c r="X31" s="13"/>
      <c r="Y31" s="13"/>
      <c r="Z31" s="8"/>
      <c r="AA31" s="7"/>
      <c r="AB31" s="13"/>
      <c r="AC31" s="13"/>
      <c r="AD31" s="8"/>
      <c r="AE31" s="7"/>
      <c r="AF31" s="13"/>
      <c r="AG31" s="13"/>
      <c r="AH31" s="8"/>
      <c r="AI31" s="7"/>
      <c r="AJ31" s="13"/>
      <c r="AK31" s="13"/>
      <c r="AL31" s="8"/>
    </row>
    <row r="32" spans="4:38">
      <c r="D32" s="3">
        <f t="shared" si="2"/>
        <v>-106</v>
      </c>
      <c r="E32" s="3">
        <f t="shared" si="0"/>
        <v>9</v>
      </c>
      <c r="F32" s="16">
        <f t="shared" si="1"/>
        <v>0.13846153846153847</v>
      </c>
      <c r="G32" s="24"/>
      <c r="H32" s="13"/>
      <c r="I32" s="13"/>
      <c r="J32" s="34"/>
      <c r="K32" s="33">
        <f t="shared" ref="K32:K36" si="9">F32/0.221</f>
        <v>0.6265227984684999</v>
      </c>
      <c r="L32" s="20">
        <f t="shared" si="7"/>
        <v>0</v>
      </c>
      <c r="M32" s="20">
        <f t="shared" ref="M32:M36" si="10">(1-K32)*$F$2</f>
        <v>0</v>
      </c>
      <c r="N32" s="36">
        <f t="shared" ref="N32:N36" si="11">(K32)*255</f>
        <v>159.76331360946747</v>
      </c>
      <c r="O32" s="7"/>
      <c r="P32" s="13"/>
      <c r="Q32" s="13"/>
      <c r="R32" s="8"/>
      <c r="S32" s="7"/>
      <c r="T32" s="13"/>
      <c r="U32" s="13"/>
      <c r="V32" s="8"/>
      <c r="W32" s="7"/>
      <c r="X32" s="13"/>
      <c r="Y32" s="13"/>
      <c r="Z32" s="8"/>
      <c r="AA32" s="7"/>
      <c r="AB32" s="13"/>
      <c r="AC32" s="13"/>
      <c r="AD32" s="8"/>
      <c r="AE32" s="7"/>
      <c r="AF32" s="13"/>
      <c r="AG32" s="13"/>
      <c r="AH32" s="8"/>
      <c r="AI32" s="7"/>
      <c r="AJ32" s="13"/>
      <c r="AK32" s="13"/>
      <c r="AL32" s="8"/>
    </row>
    <row r="33" spans="4:38">
      <c r="D33" s="3">
        <f t="shared" si="2"/>
        <v>-105</v>
      </c>
      <c r="E33" s="3">
        <f t="shared" si="0"/>
        <v>10</v>
      </c>
      <c r="F33" s="16">
        <f t="shared" si="1"/>
        <v>0.15384615384615385</v>
      </c>
      <c r="G33" s="24"/>
      <c r="H33" s="13"/>
      <c r="I33" s="13"/>
      <c r="J33" s="34"/>
      <c r="K33" s="33">
        <f t="shared" si="9"/>
        <v>0.69613644274277764</v>
      </c>
      <c r="L33" s="20">
        <f t="shared" si="7"/>
        <v>0</v>
      </c>
      <c r="M33" s="20">
        <f t="shared" si="10"/>
        <v>0</v>
      </c>
      <c r="N33" s="36">
        <f t="shared" si="11"/>
        <v>177.51479289940829</v>
      </c>
      <c r="O33" s="7"/>
      <c r="P33" s="13"/>
      <c r="Q33" s="13"/>
      <c r="R33" s="8"/>
      <c r="S33" s="7"/>
      <c r="T33" s="13"/>
      <c r="U33" s="13"/>
      <c r="V33" s="8"/>
      <c r="W33" s="7"/>
      <c r="X33" s="13"/>
      <c r="Y33" s="13"/>
      <c r="Z33" s="8"/>
      <c r="AA33" s="7"/>
      <c r="AB33" s="13"/>
      <c r="AC33" s="13"/>
      <c r="AD33" s="8"/>
      <c r="AE33" s="7"/>
      <c r="AF33" s="13"/>
      <c r="AG33" s="13"/>
      <c r="AH33" s="8"/>
      <c r="AI33" s="7"/>
      <c r="AJ33" s="13"/>
      <c r="AK33" s="13"/>
      <c r="AL33" s="8"/>
    </row>
    <row r="34" spans="4:38">
      <c r="D34" s="3">
        <f t="shared" si="2"/>
        <v>-104</v>
      </c>
      <c r="E34" s="3">
        <f t="shared" si="0"/>
        <v>11</v>
      </c>
      <c r="F34" s="16">
        <f t="shared" si="1"/>
        <v>0.16923076923076924</v>
      </c>
      <c r="G34" s="24"/>
      <c r="H34" s="13"/>
      <c r="I34" s="13"/>
      <c r="J34" s="34"/>
      <c r="K34" s="33">
        <f t="shared" si="9"/>
        <v>0.76575008701705538</v>
      </c>
      <c r="L34" s="20">
        <f t="shared" si="7"/>
        <v>0</v>
      </c>
      <c r="M34" s="20">
        <f t="shared" si="10"/>
        <v>0</v>
      </c>
      <c r="N34" s="36">
        <f t="shared" si="11"/>
        <v>195.26627218934911</v>
      </c>
      <c r="O34" s="7"/>
      <c r="P34" s="13"/>
      <c r="Q34" s="13"/>
      <c r="R34" s="8"/>
      <c r="S34" s="7"/>
      <c r="T34" s="13"/>
      <c r="U34" s="13"/>
      <c r="V34" s="8"/>
      <c r="W34" s="7"/>
      <c r="X34" s="13"/>
      <c r="Y34" s="13"/>
      <c r="Z34" s="8"/>
      <c r="AA34" s="7"/>
      <c r="AB34" s="13"/>
      <c r="AC34" s="13"/>
      <c r="AD34" s="8"/>
      <c r="AE34" s="7"/>
      <c r="AF34" s="13"/>
      <c r="AG34" s="13"/>
      <c r="AH34" s="8"/>
      <c r="AI34" s="7"/>
      <c r="AJ34" s="13"/>
      <c r="AK34" s="13"/>
      <c r="AL34" s="8"/>
    </row>
    <row r="35" spans="4:38">
      <c r="D35" s="3">
        <f t="shared" si="2"/>
        <v>-103</v>
      </c>
      <c r="E35" s="3">
        <f t="shared" si="0"/>
        <v>12</v>
      </c>
      <c r="F35" s="16">
        <f t="shared" si="1"/>
        <v>0.18461538461538463</v>
      </c>
      <c r="G35" s="24"/>
      <c r="H35" s="13"/>
      <c r="I35" s="13"/>
      <c r="J35" s="34"/>
      <c r="K35" s="33">
        <f t="shared" si="9"/>
        <v>0.83536373129133312</v>
      </c>
      <c r="L35" s="20">
        <f t="shared" si="7"/>
        <v>0</v>
      </c>
      <c r="M35" s="20">
        <f t="shared" si="10"/>
        <v>0</v>
      </c>
      <c r="N35" s="36">
        <f t="shared" si="11"/>
        <v>213.01775147928996</v>
      </c>
      <c r="O35" s="7"/>
      <c r="P35" s="13"/>
      <c r="Q35" s="13"/>
      <c r="R35" s="8"/>
      <c r="S35" s="7"/>
      <c r="T35" s="13"/>
      <c r="U35" s="13"/>
      <c r="V35" s="8"/>
      <c r="W35" s="7"/>
      <c r="X35" s="13"/>
      <c r="Y35" s="13"/>
      <c r="Z35" s="8"/>
      <c r="AA35" s="7"/>
      <c r="AB35" s="13"/>
      <c r="AC35" s="13"/>
      <c r="AD35" s="8"/>
      <c r="AE35" s="7"/>
      <c r="AF35" s="13"/>
      <c r="AG35" s="13"/>
      <c r="AH35" s="8"/>
      <c r="AI35" s="7"/>
      <c r="AJ35" s="13"/>
      <c r="AK35" s="13"/>
      <c r="AL35" s="8"/>
    </row>
    <row r="36" spans="4:38">
      <c r="D36" s="3">
        <f t="shared" si="2"/>
        <v>-102</v>
      </c>
      <c r="E36" s="3">
        <f t="shared" si="0"/>
        <v>13</v>
      </c>
      <c r="F36" s="16">
        <f t="shared" si="1"/>
        <v>0.2</v>
      </c>
      <c r="G36" s="24"/>
      <c r="H36" s="13"/>
      <c r="I36" s="13"/>
      <c r="J36" s="34"/>
      <c r="K36" s="33">
        <f t="shared" si="9"/>
        <v>0.90497737556561086</v>
      </c>
      <c r="L36" s="20">
        <f t="shared" si="7"/>
        <v>0</v>
      </c>
      <c r="M36" s="20">
        <f t="shared" si="10"/>
        <v>0</v>
      </c>
      <c r="N36" s="36">
        <f t="shared" si="11"/>
        <v>230.76923076923077</v>
      </c>
      <c r="O36" s="7"/>
      <c r="P36" s="13"/>
      <c r="Q36" s="13"/>
      <c r="R36" s="8"/>
      <c r="S36" s="7"/>
      <c r="T36" s="13"/>
      <c r="U36" s="13"/>
      <c r="V36" s="8"/>
      <c r="W36" s="7"/>
      <c r="X36" s="13"/>
      <c r="Y36" s="13"/>
      <c r="Z36" s="8"/>
      <c r="AA36" s="7"/>
      <c r="AB36" s="13"/>
      <c r="AC36" s="13"/>
      <c r="AD36" s="8"/>
      <c r="AE36" s="7"/>
      <c r="AF36" s="13"/>
      <c r="AG36" s="13"/>
      <c r="AH36" s="8"/>
      <c r="AI36" s="7"/>
      <c r="AJ36" s="13"/>
      <c r="AK36" s="13"/>
      <c r="AL36" s="8"/>
    </row>
    <row r="37" spans="4:38">
      <c r="D37" s="3">
        <f t="shared" si="2"/>
        <v>-101</v>
      </c>
      <c r="E37" s="3">
        <f t="shared" si="0"/>
        <v>14</v>
      </c>
      <c r="F37" s="16">
        <f t="shared" si="1"/>
        <v>0.2153846153846154</v>
      </c>
      <c r="G37" s="24"/>
      <c r="H37" s="13"/>
      <c r="I37" s="13"/>
      <c r="J37" s="34"/>
      <c r="K37" s="33">
        <f t="shared" ref="K37" si="12">F37/0.221</f>
        <v>0.97459101983988872</v>
      </c>
      <c r="L37" s="20">
        <f t="shared" si="7"/>
        <v>0</v>
      </c>
      <c r="M37" s="20">
        <f t="shared" ref="M37" si="13">(1-K37)*$F$2</f>
        <v>0</v>
      </c>
      <c r="N37" s="36">
        <f t="shared" ref="N37" si="14">(K37)*255</f>
        <v>248.52071005917162</v>
      </c>
      <c r="O37" s="7"/>
      <c r="P37" s="13"/>
      <c r="Q37" s="13"/>
      <c r="R37" s="8"/>
      <c r="S37" s="7"/>
      <c r="T37" s="13"/>
      <c r="U37" s="13"/>
      <c r="V37" s="8"/>
      <c r="W37" s="7"/>
      <c r="X37" s="13"/>
      <c r="Y37" s="13"/>
      <c r="Z37" s="8"/>
      <c r="AA37" s="7"/>
      <c r="AB37" s="13"/>
      <c r="AC37" s="13"/>
      <c r="AD37" s="8"/>
      <c r="AE37" s="7"/>
      <c r="AF37" s="13"/>
      <c r="AG37" s="13"/>
      <c r="AH37" s="8"/>
      <c r="AI37" s="7"/>
      <c r="AJ37" s="13"/>
      <c r="AK37" s="13"/>
      <c r="AL37" s="8"/>
    </row>
    <row r="38" spans="4:38">
      <c r="D38" s="3">
        <f t="shared" si="2"/>
        <v>-100</v>
      </c>
      <c r="E38" s="3">
        <f t="shared" si="0"/>
        <v>15</v>
      </c>
      <c r="F38" s="16">
        <f t="shared" si="1"/>
        <v>0.23076923076923078</v>
      </c>
      <c r="G38" s="24"/>
      <c r="H38" s="13"/>
      <c r="I38" s="13"/>
      <c r="J38" s="34"/>
      <c r="K38" s="23"/>
      <c r="L38" s="13"/>
      <c r="M38" s="13"/>
      <c r="N38" s="34"/>
      <c r="O38" s="33">
        <f>(F38-(2/9))/(1/9)</f>
        <v>7.6923076923077149E-2</v>
      </c>
      <c r="P38" s="20">
        <v>0</v>
      </c>
      <c r="Q38" s="37">
        <f>O38*127</f>
        <v>9.7692307692307985</v>
      </c>
      <c r="R38" s="21">
        <v>255</v>
      </c>
      <c r="S38" s="7"/>
      <c r="T38" s="13"/>
      <c r="U38" s="13"/>
      <c r="V38" s="8"/>
      <c r="W38" s="7"/>
      <c r="X38" s="13"/>
      <c r="Y38" s="13"/>
      <c r="Z38" s="8"/>
      <c r="AA38" s="7"/>
      <c r="AB38" s="13"/>
      <c r="AC38" s="13"/>
      <c r="AD38" s="8"/>
      <c r="AE38" s="7"/>
      <c r="AF38" s="13"/>
      <c r="AG38" s="13"/>
      <c r="AH38" s="8"/>
      <c r="AI38" s="7"/>
      <c r="AJ38" s="13"/>
      <c r="AK38" s="13"/>
      <c r="AL38" s="8"/>
    </row>
    <row r="39" spans="4:38">
      <c r="D39" s="3">
        <f t="shared" si="2"/>
        <v>-99</v>
      </c>
      <c r="E39" s="3">
        <f t="shared" si="0"/>
        <v>16</v>
      </c>
      <c r="F39" s="16">
        <f t="shared" si="1"/>
        <v>0.24615384615384617</v>
      </c>
      <c r="G39" s="24"/>
      <c r="H39" s="13"/>
      <c r="I39" s="13"/>
      <c r="J39" s="34"/>
      <c r="K39" s="23"/>
      <c r="L39" s="13"/>
      <c r="M39" s="13"/>
      <c r="N39" s="34"/>
      <c r="O39" s="33">
        <f t="shared" ref="O39:O44" si="15">(F39-(2/9))/(1/9)</f>
        <v>0.21538461538461562</v>
      </c>
      <c r="P39" s="20">
        <v>0</v>
      </c>
      <c r="Q39" s="37">
        <f t="shared" ref="Q39:Q44" si="16">O39*127</f>
        <v>27.353846153846185</v>
      </c>
      <c r="R39" s="21">
        <v>255</v>
      </c>
      <c r="S39" s="7"/>
      <c r="T39" s="13"/>
      <c r="U39" s="13"/>
      <c r="V39" s="8"/>
      <c r="W39" s="7"/>
      <c r="X39" s="13"/>
      <c r="Y39" s="13"/>
      <c r="Z39" s="8"/>
      <c r="AA39" s="7"/>
      <c r="AB39" s="13"/>
      <c r="AC39" s="13"/>
      <c r="AD39" s="8"/>
      <c r="AE39" s="7"/>
      <c r="AF39" s="13"/>
      <c r="AG39" s="13"/>
      <c r="AH39" s="8"/>
      <c r="AI39" s="7"/>
      <c r="AJ39" s="13"/>
      <c r="AK39" s="13"/>
      <c r="AL39" s="8"/>
    </row>
    <row r="40" spans="4:38">
      <c r="D40" s="3">
        <f t="shared" si="2"/>
        <v>-98</v>
      </c>
      <c r="E40" s="3">
        <f t="shared" si="0"/>
        <v>17</v>
      </c>
      <c r="F40" s="16">
        <f t="shared" si="1"/>
        <v>0.26153846153846155</v>
      </c>
      <c r="G40" s="24"/>
      <c r="H40" s="13"/>
      <c r="I40" s="13"/>
      <c r="J40" s="34"/>
      <c r="K40" s="23"/>
      <c r="L40" s="13"/>
      <c r="M40" s="13"/>
      <c r="N40" s="34"/>
      <c r="O40" s="33">
        <f t="shared" si="15"/>
        <v>0.35384615384615409</v>
      </c>
      <c r="P40" s="20">
        <v>0</v>
      </c>
      <c r="Q40" s="37">
        <f t="shared" si="16"/>
        <v>44.938461538461567</v>
      </c>
      <c r="R40" s="21">
        <v>255</v>
      </c>
      <c r="S40" s="7"/>
      <c r="T40" s="13"/>
      <c r="U40" s="13"/>
      <c r="V40" s="8"/>
      <c r="W40" s="7"/>
      <c r="X40" s="13"/>
      <c r="Y40" s="13"/>
      <c r="Z40" s="8"/>
      <c r="AA40" s="7"/>
      <c r="AB40" s="13"/>
      <c r="AC40" s="13"/>
      <c r="AD40" s="8"/>
      <c r="AE40" s="7"/>
      <c r="AF40" s="13"/>
      <c r="AG40" s="13"/>
      <c r="AH40" s="8"/>
      <c r="AI40" s="7"/>
      <c r="AJ40" s="13"/>
      <c r="AK40" s="13"/>
      <c r="AL40" s="8"/>
    </row>
    <row r="41" spans="4:38">
      <c r="D41" s="3">
        <f t="shared" si="2"/>
        <v>-97</v>
      </c>
      <c r="E41" s="3">
        <f t="shared" si="0"/>
        <v>18</v>
      </c>
      <c r="F41" s="16">
        <f t="shared" si="1"/>
        <v>0.27692307692307694</v>
      </c>
      <c r="G41" s="24"/>
      <c r="H41" s="13"/>
      <c r="I41" s="13"/>
      <c r="J41" s="34"/>
      <c r="K41" s="23"/>
      <c r="L41" s="13"/>
      <c r="M41" s="13"/>
      <c r="N41" s="34"/>
      <c r="O41" s="33">
        <f t="shared" si="15"/>
        <v>0.49230769230769256</v>
      </c>
      <c r="P41" s="20">
        <v>0</v>
      </c>
      <c r="Q41" s="37">
        <f t="shared" si="16"/>
        <v>62.523076923076957</v>
      </c>
      <c r="R41" s="21">
        <v>255</v>
      </c>
      <c r="S41" s="7"/>
      <c r="T41" s="13"/>
      <c r="U41" s="13"/>
      <c r="V41" s="8"/>
      <c r="W41" s="7"/>
      <c r="X41" s="13"/>
      <c r="Y41" s="13"/>
      <c r="Z41" s="8"/>
      <c r="AA41" s="7"/>
      <c r="AB41" s="13"/>
      <c r="AC41" s="13"/>
      <c r="AD41" s="8"/>
      <c r="AE41" s="7"/>
      <c r="AF41" s="13"/>
      <c r="AG41" s="13"/>
      <c r="AH41" s="8"/>
      <c r="AI41" s="7"/>
      <c r="AJ41" s="13"/>
      <c r="AK41" s="13"/>
      <c r="AL41" s="8"/>
    </row>
    <row r="42" spans="4:38">
      <c r="D42" s="3">
        <f t="shared" si="2"/>
        <v>-96</v>
      </c>
      <c r="E42" s="3">
        <f t="shared" si="0"/>
        <v>19</v>
      </c>
      <c r="F42" s="16">
        <f t="shared" si="1"/>
        <v>0.29230769230769232</v>
      </c>
      <c r="G42" s="24"/>
      <c r="H42" s="13"/>
      <c r="I42" s="13"/>
      <c r="J42" s="34"/>
      <c r="K42" s="23"/>
      <c r="L42" s="13"/>
      <c r="M42" s="13"/>
      <c r="N42" s="34"/>
      <c r="O42" s="33">
        <f t="shared" si="15"/>
        <v>0.63076923076923108</v>
      </c>
      <c r="P42" s="20">
        <v>0</v>
      </c>
      <c r="Q42" s="37">
        <f t="shared" si="16"/>
        <v>80.107692307692346</v>
      </c>
      <c r="R42" s="21">
        <v>255</v>
      </c>
      <c r="S42" s="7"/>
      <c r="T42" s="13"/>
      <c r="U42" s="13"/>
      <c r="V42" s="8"/>
      <c r="W42" s="7"/>
      <c r="X42" s="13"/>
      <c r="Y42" s="13"/>
      <c r="Z42" s="8"/>
      <c r="AA42" s="7"/>
      <c r="AB42" s="13"/>
      <c r="AC42" s="13"/>
      <c r="AD42" s="8"/>
      <c r="AE42" s="7"/>
      <c r="AF42" s="13"/>
      <c r="AG42" s="13"/>
      <c r="AH42" s="8"/>
      <c r="AI42" s="7"/>
      <c r="AJ42" s="13"/>
      <c r="AK42" s="13"/>
      <c r="AL42" s="8"/>
    </row>
    <row r="43" spans="4:38">
      <c r="D43" s="3">
        <f t="shared" si="2"/>
        <v>-95</v>
      </c>
      <c r="E43" s="3">
        <f t="shared" si="0"/>
        <v>20</v>
      </c>
      <c r="F43" s="16">
        <f t="shared" si="1"/>
        <v>0.30769230769230771</v>
      </c>
      <c r="G43" s="24"/>
      <c r="H43" s="13"/>
      <c r="I43" s="13"/>
      <c r="J43" s="34"/>
      <c r="K43" s="23"/>
      <c r="L43" s="13"/>
      <c r="M43" s="13"/>
      <c r="N43" s="34"/>
      <c r="O43" s="33">
        <f t="shared" si="15"/>
        <v>0.7692307692307695</v>
      </c>
      <c r="P43" s="20">
        <v>0</v>
      </c>
      <c r="Q43" s="37">
        <f t="shared" si="16"/>
        <v>97.692307692307722</v>
      </c>
      <c r="R43" s="21">
        <v>255</v>
      </c>
      <c r="S43" s="7"/>
      <c r="T43" s="13"/>
      <c r="U43" s="13"/>
      <c r="V43" s="8"/>
      <c r="W43" s="7"/>
      <c r="X43" s="13"/>
      <c r="Y43" s="13"/>
      <c r="Z43" s="8"/>
      <c r="AA43" s="7"/>
      <c r="AB43" s="13"/>
      <c r="AC43" s="13"/>
      <c r="AD43" s="8"/>
      <c r="AE43" s="7"/>
      <c r="AF43" s="13"/>
      <c r="AG43" s="13"/>
      <c r="AH43" s="8"/>
      <c r="AI43" s="7"/>
      <c r="AJ43" s="13"/>
      <c r="AK43" s="13"/>
      <c r="AL43" s="8"/>
    </row>
    <row r="44" spans="4:38">
      <c r="D44" s="3">
        <f t="shared" si="2"/>
        <v>-94</v>
      </c>
      <c r="E44" s="3">
        <f t="shared" si="0"/>
        <v>21</v>
      </c>
      <c r="F44" s="16">
        <f t="shared" si="1"/>
        <v>0.32307692307692309</v>
      </c>
      <c r="G44" s="24"/>
      <c r="H44" s="13"/>
      <c r="I44" s="13"/>
      <c r="J44" s="34"/>
      <c r="K44" s="23"/>
      <c r="L44" s="13"/>
      <c r="M44" s="13"/>
      <c r="N44" s="34"/>
      <c r="O44" s="33">
        <f t="shared" si="15"/>
        <v>0.90769230769230802</v>
      </c>
      <c r="P44" s="20">
        <v>0</v>
      </c>
      <c r="Q44" s="37">
        <f t="shared" si="16"/>
        <v>115.27692307692311</v>
      </c>
      <c r="R44" s="21">
        <v>255</v>
      </c>
      <c r="S44" s="7"/>
      <c r="T44" s="13"/>
      <c r="U44" s="13"/>
      <c r="V44" s="8"/>
      <c r="W44" s="7"/>
      <c r="X44" s="13"/>
      <c r="Y44" s="13"/>
      <c r="Z44" s="8"/>
      <c r="AA44" s="7"/>
      <c r="AB44" s="13"/>
      <c r="AC44" s="13"/>
      <c r="AD44" s="8"/>
      <c r="AE44" s="7"/>
      <c r="AF44" s="13"/>
      <c r="AG44" s="13"/>
      <c r="AH44" s="8"/>
      <c r="AI44" s="7"/>
      <c r="AJ44" s="13"/>
      <c r="AK44" s="13"/>
      <c r="AL44" s="8"/>
    </row>
    <row r="45" spans="4:38">
      <c r="D45" s="3">
        <f t="shared" si="2"/>
        <v>-93</v>
      </c>
      <c r="E45" s="3">
        <f t="shared" si="0"/>
        <v>22</v>
      </c>
      <c r="F45" s="16">
        <f t="shared" si="1"/>
        <v>0.33846153846153848</v>
      </c>
      <c r="G45" s="24"/>
      <c r="H45" s="13"/>
      <c r="I45" s="13"/>
      <c r="J45" s="34"/>
      <c r="K45" s="23"/>
      <c r="L45" s="13"/>
      <c r="M45" s="13"/>
      <c r="N45" s="34"/>
      <c r="O45" s="7"/>
      <c r="P45" s="13"/>
      <c r="Q45" s="13"/>
      <c r="R45" s="8"/>
      <c r="S45" s="33">
        <f>F45*0.444</f>
        <v>0.15027692307692309</v>
      </c>
      <c r="T45" s="20">
        <v>0</v>
      </c>
      <c r="U45" s="20">
        <f>S45*255</f>
        <v>38.320615384615387</v>
      </c>
      <c r="V45" s="21">
        <v>255</v>
      </c>
      <c r="W45" s="7"/>
      <c r="X45" s="13"/>
      <c r="Y45" s="13"/>
      <c r="Z45" s="8"/>
      <c r="AA45" s="7"/>
      <c r="AB45" s="13"/>
      <c r="AC45" s="13"/>
      <c r="AD45" s="8"/>
      <c r="AE45" s="7"/>
      <c r="AF45" s="13"/>
      <c r="AG45" s="13"/>
      <c r="AH45" s="8"/>
      <c r="AI45" s="7"/>
      <c r="AJ45" s="13"/>
      <c r="AK45" s="13"/>
      <c r="AL45" s="8"/>
    </row>
    <row r="46" spans="4:38">
      <c r="D46" s="3">
        <f t="shared" si="2"/>
        <v>-92</v>
      </c>
      <c r="E46" s="3">
        <f t="shared" si="0"/>
        <v>23</v>
      </c>
      <c r="F46" s="16">
        <f t="shared" si="1"/>
        <v>0.35384615384615387</v>
      </c>
      <c r="G46" s="24"/>
      <c r="H46" s="13"/>
      <c r="I46" s="13"/>
      <c r="J46" s="34"/>
      <c r="K46" s="23"/>
      <c r="L46" s="13"/>
      <c r="M46" s="13"/>
      <c r="N46" s="34"/>
      <c r="O46" s="7"/>
      <c r="P46" s="13"/>
      <c r="Q46" s="13"/>
      <c r="R46" s="8"/>
      <c r="S46" s="33">
        <f t="shared" ref="S46:S51" si="17">F46*0.444</f>
        <v>0.15710769230769231</v>
      </c>
      <c r="T46" s="20">
        <v>0</v>
      </c>
      <c r="U46" s="20">
        <f t="shared" ref="U46:U51" si="18">S46*255</f>
        <v>40.062461538461541</v>
      </c>
      <c r="V46" s="21">
        <v>255</v>
      </c>
      <c r="W46" s="7"/>
      <c r="X46" s="13"/>
      <c r="Y46" s="13"/>
      <c r="Z46" s="8"/>
      <c r="AA46" s="7"/>
      <c r="AB46" s="13"/>
      <c r="AC46" s="13"/>
      <c r="AD46" s="8"/>
      <c r="AE46" s="7"/>
      <c r="AF46" s="13"/>
      <c r="AG46" s="13"/>
      <c r="AH46" s="8"/>
      <c r="AI46" s="7"/>
      <c r="AJ46" s="13"/>
      <c r="AK46" s="13"/>
      <c r="AL46" s="8"/>
    </row>
    <row r="47" spans="4:38">
      <c r="D47" s="3">
        <f t="shared" si="2"/>
        <v>-91</v>
      </c>
      <c r="E47" s="3">
        <f t="shared" si="0"/>
        <v>24</v>
      </c>
      <c r="F47" s="16">
        <f t="shared" si="1"/>
        <v>0.36923076923076925</v>
      </c>
      <c r="G47" s="24"/>
      <c r="H47" s="13"/>
      <c r="I47" s="13"/>
      <c r="J47" s="34"/>
      <c r="K47" s="23"/>
      <c r="L47" s="13"/>
      <c r="M47" s="13"/>
      <c r="N47" s="34"/>
      <c r="O47" s="7"/>
      <c r="P47" s="13"/>
      <c r="Q47" s="13"/>
      <c r="R47" s="8"/>
      <c r="S47" s="33">
        <f t="shared" si="17"/>
        <v>0.16393846153846156</v>
      </c>
      <c r="T47" s="20">
        <v>0</v>
      </c>
      <c r="U47" s="20">
        <f t="shared" si="18"/>
        <v>41.804307692307695</v>
      </c>
      <c r="V47" s="21">
        <v>255</v>
      </c>
      <c r="W47" s="7"/>
      <c r="X47" s="13"/>
      <c r="Y47" s="13"/>
      <c r="Z47" s="8"/>
      <c r="AA47" s="7"/>
      <c r="AB47" s="13"/>
      <c r="AC47" s="13"/>
      <c r="AD47" s="8"/>
      <c r="AE47" s="7"/>
      <c r="AF47" s="13"/>
      <c r="AG47" s="13"/>
      <c r="AH47" s="8"/>
      <c r="AI47" s="7"/>
      <c r="AJ47" s="13"/>
      <c r="AK47" s="13"/>
      <c r="AL47" s="8"/>
    </row>
    <row r="48" spans="4:38">
      <c r="D48" s="3">
        <f t="shared" si="2"/>
        <v>-90</v>
      </c>
      <c r="E48" s="3">
        <f t="shared" si="0"/>
        <v>25</v>
      </c>
      <c r="F48" s="16">
        <f t="shared" si="1"/>
        <v>0.38461538461538464</v>
      </c>
      <c r="G48" s="24"/>
      <c r="H48" s="13"/>
      <c r="I48" s="13"/>
      <c r="J48" s="34"/>
      <c r="K48" s="23"/>
      <c r="L48" s="13"/>
      <c r="M48" s="13"/>
      <c r="N48" s="34"/>
      <c r="O48" s="7"/>
      <c r="P48" s="13"/>
      <c r="Q48" s="13"/>
      <c r="R48" s="8"/>
      <c r="S48" s="33">
        <f t="shared" si="17"/>
        <v>0.17076923076923078</v>
      </c>
      <c r="T48" s="20">
        <v>0</v>
      </c>
      <c r="U48" s="20">
        <f t="shared" si="18"/>
        <v>43.54615384615385</v>
      </c>
      <c r="V48" s="21">
        <v>255</v>
      </c>
      <c r="W48" s="7"/>
      <c r="X48" s="13"/>
      <c r="Y48" s="13"/>
      <c r="Z48" s="8"/>
      <c r="AA48" s="7"/>
      <c r="AB48" s="13"/>
      <c r="AC48" s="13"/>
      <c r="AD48" s="8"/>
      <c r="AE48" s="7"/>
      <c r="AF48" s="13"/>
      <c r="AG48" s="13"/>
      <c r="AH48" s="8"/>
      <c r="AI48" s="7"/>
      <c r="AJ48" s="13"/>
      <c r="AK48" s="13"/>
      <c r="AL48" s="8"/>
    </row>
    <row r="49" spans="4:38">
      <c r="D49" s="3">
        <f t="shared" si="2"/>
        <v>-89</v>
      </c>
      <c r="E49" s="3">
        <f t="shared" si="0"/>
        <v>26</v>
      </c>
      <c r="F49" s="16">
        <f t="shared" si="1"/>
        <v>0.4</v>
      </c>
      <c r="G49" s="24"/>
      <c r="H49" s="13"/>
      <c r="I49" s="13"/>
      <c r="J49" s="34"/>
      <c r="K49" s="23"/>
      <c r="L49" s="13"/>
      <c r="M49" s="13"/>
      <c r="N49" s="34"/>
      <c r="O49" s="7"/>
      <c r="P49" s="13"/>
      <c r="Q49" s="13"/>
      <c r="R49" s="8"/>
      <c r="S49" s="33">
        <f t="shared" si="17"/>
        <v>0.17760000000000001</v>
      </c>
      <c r="T49" s="20">
        <v>0</v>
      </c>
      <c r="U49" s="20">
        <f t="shared" si="18"/>
        <v>45.288000000000004</v>
      </c>
      <c r="V49" s="21">
        <v>255</v>
      </c>
      <c r="W49" s="7"/>
      <c r="X49" s="13"/>
      <c r="Y49" s="13"/>
      <c r="Z49" s="8"/>
      <c r="AA49" s="7"/>
      <c r="AB49" s="13"/>
      <c r="AC49" s="13"/>
      <c r="AD49" s="8"/>
      <c r="AE49" s="7"/>
      <c r="AF49" s="13"/>
      <c r="AG49" s="13"/>
      <c r="AH49" s="8"/>
      <c r="AI49" s="7"/>
      <c r="AJ49" s="13"/>
      <c r="AK49" s="13"/>
      <c r="AL49" s="8"/>
    </row>
    <row r="50" spans="4:38">
      <c r="D50" s="3">
        <f t="shared" si="2"/>
        <v>-88</v>
      </c>
      <c r="E50" s="3">
        <f t="shared" si="0"/>
        <v>27</v>
      </c>
      <c r="F50" s="16">
        <f t="shared" si="1"/>
        <v>0.41538461538461541</v>
      </c>
      <c r="G50" s="24"/>
      <c r="H50" s="13"/>
      <c r="I50" s="13"/>
      <c r="J50" s="34"/>
      <c r="K50" s="23"/>
      <c r="L50" s="13"/>
      <c r="M50" s="13"/>
      <c r="N50" s="34"/>
      <c r="O50" s="7"/>
      <c r="P50" s="13"/>
      <c r="Q50" s="13"/>
      <c r="R50" s="8"/>
      <c r="S50" s="33">
        <f t="shared" si="17"/>
        <v>0.18443076923076923</v>
      </c>
      <c r="T50" s="20">
        <v>0</v>
      </c>
      <c r="U50" s="20">
        <f t="shared" si="18"/>
        <v>47.029846153846151</v>
      </c>
      <c r="V50" s="21">
        <v>255</v>
      </c>
      <c r="W50" s="7"/>
      <c r="X50" s="13"/>
      <c r="Y50" s="13"/>
      <c r="Z50" s="8"/>
      <c r="AA50" s="7"/>
      <c r="AB50" s="13"/>
      <c r="AC50" s="13"/>
      <c r="AD50" s="8"/>
      <c r="AE50" s="7"/>
      <c r="AF50" s="13"/>
      <c r="AG50" s="13"/>
      <c r="AH50" s="8"/>
      <c r="AI50" s="7"/>
      <c r="AJ50" s="13"/>
      <c r="AK50" s="13"/>
      <c r="AL50" s="8"/>
    </row>
    <row r="51" spans="4:38">
      <c r="D51" s="3">
        <f t="shared" si="2"/>
        <v>-87</v>
      </c>
      <c r="E51" s="3">
        <f t="shared" si="0"/>
        <v>28</v>
      </c>
      <c r="F51" s="16">
        <f t="shared" si="1"/>
        <v>0.43076923076923079</v>
      </c>
      <c r="G51" s="24"/>
      <c r="H51" s="13"/>
      <c r="I51" s="13"/>
      <c r="J51" s="34"/>
      <c r="K51" s="23"/>
      <c r="L51" s="13"/>
      <c r="M51" s="13"/>
      <c r="N51" s="34"/>
      <c r="O51" s="7"/>
      <c r="P51" s="13"/>
      <c r="Q51" s="13"/>
      <c r="R51" s="8"/>
      <c r="S51" s="33">
        <f t="shared" si="17"/>
        <v>0.19126153846153848</v>
      </c>
      <c r="T51" s="20">
        <v>0</v>
      </c>
      <c r="U51" s="20">
        <f t="shared" si="18"/>
        <v>48.771692307692312</v>
      </c>
      <c r="V51" s="21">
        <v>255</v>
      </c>
      <c r="W51" s="7"/>
      <c r="X51" s="13"/>
      <c r="Y51" s="13"/>
      <c r="Z51" s="8"/>
      <c r="AA51" s="7"/>
      <c r="AB51" s="13"/>
      <c r="AC51" s="13"/>
      <c r="AD51" s="8"/>
      <c r="AE51" s="7"/>
      <c r="AF51" s="13"/>
      <c r="AG51" s="13"/>
      <c r="AH51" s="8"/>
      <c r="AI51" s="7"/>
      <c r="AJ51" s="13"/>
      <c r="AK51" s="13"/>
      <c r="AL51" s="8"/>
    </row>
    <row r="52" spans="4:38">
      <c r="D52" s="3">
        <f t="shared" si="2"/>
        <v>-86</v>
      </c>
      <c r="E52" s="3">
        <f t="shared" si="0"/>
        <v>29</v>
      </c>
      <c r="F52" s="16">
        <f t="shared" si="1"/>
        <v>0.44615384615384618</v>
      </c>
      <c r="G52" s="24"/>
      <c r="H52" s="13"/>
      <c r="I52" s="13"/>
      <c r="J52" s="34"/>
      <c r="K52" s="23"/>
      <c r="L52" s="13"/>
      <c r="M52" s="13"/>
      <c r="N52" s="34"/>
      <c r="O52" s="7"/>
      <c r="P52" s="13"/>
      <c r="Q52" s="13"/>
      <c r="R52" s="8"/>
      <c r="S52" s="7"/>
      <c r="T52" s="13"/>
      <c r="U52" s="13"/>
      <c r="V52" s="8"/>
      <c r="W52" s="7"/>
      <c r="X52" s="13"/>
      <c r="Y52" s="13"/>
      <c r="Z52" s="8"/>
      <c r="AA52" s="7"/>
      <c r="AB52" s="13"/>
      <c r="AC52" s="13"/>
      <c r="AD52" s="8"/>
      <c r="AE52" s="7"/>
      <c r="AF52" s="13"/>
      <c r="AG52" s="13"/>
      <c r="AH52" s="8"/>
      <c r="AI52" s="7"/>
      <c r="AJ52" s="13"/>
      <c r="AK52" s="13"/>
      <c r="AL52" s="8"/>
    </row>
    <row r="53" spans="4:38">
      <c r="D53" s="3">
        <f t="shared" si="2"/>
        <v>-85</v>
      </c>
      <c r="E53" s="3">
        <f t="shared" si="0"/>
        <v>30</v>
      </c>
      <c r="F53" s="16">
        <f t="shared" si="1"/>
        <v>0.46153846153846156</v>
      </c>
      <c r="G53" s="24"/>
      <c r="H53" s="13"/>
      <c r="I53" s="13"/>
      <c r="J53" s="34"/>
      <c r="K53" s="23"/>
      <c r="L53" s="13"/>
      <c r="M53" s="13"/>
      <c r="N53" s="34"/>
      <c r="O53" s="7"/>
      <c r="P53" s="13"/>
      <c r="Q53" s="13"/>
      <c r="R53" s="8"/>
      <c r="S53" s="7"/>
      <c r="T53" s="13"/>
      <c r="U53" s="13"/>
      <c r="V53" s="8"/>
      <c r="W53" s="7"/>
      <c r="X53" s="13"/>
      <c r="Y53" s="13"/>
      <c r="Z53" s="8"/>
      <c r="AA53" s="7"/>
      <c r="AB53" s="13"/>
      <c r="AC53" s="13"/>
      <c r="AD53" s="8"/>
      <c r="AE53" s="7"/>
      <c r="AF53" s="13"/>
      <c r="AG53" s="13"/>
      <c r="AH53" s="8"/>
      <c r="AI53" s="7"/>
      <c r="AJ53" s="13"/>
      <c r="AK53" s="13"/>
      <c r="AL53" s="8"/>
    </row>
    <row r="54" spans="4:38">
      <c r="D54" s="3">
        <f t="shared" si="2"/>
        <v>-84</v>
      </c>
      <c r="E54" s="3">
        <f t="shared" si="0"/>
        <v>31</v>
      </c>
      <c r="F54" s="16">
        <f t="shared" si="1"/>
        <v>0.47692307692307695</v>
      </c>
      <c r="G54" s="24"/>
      <c r="H54" s="13"/>
      <c r="I54" s="13"/>
      <c r="J54" s="34"/>
      <c r="K54" s="23"/>
      <c r="L54" s="13"/>
      <c r="M54" s="13"/>
      <c r="N54" s="34"/>
      <c r="O54" s="7"/>
      <c r="P54" s="13"/>
      <c r="Q54" s="13"/>
      <c r="R54" s="8"/>
      <c r="S54" s="7"/>
      <c r="T54" s="13"/>
      <c r="U54" s="13"/>
      <c r="V54" s="8"/>
      <c r="W54" s="7"/>
      <c r="X54" s="13"/>
      <c r="Y54" s="13"/>
      <c r="Z54" s="8"/>
      <c r="AA54" s="7"/>
      <c r="AB54" s="13"/>
      <c r="AC54" s="13"/>
      <c r="AD54" s="8"/>
      <c r="AE54" s="7"/>
      <c r="AF54" s="13"/>
      <c r="AG54" s="13"/>
      <c r="AH54" s="8"/>
      <c r="AI54" s="7"/>
      <c r="AJ54" s="13"/>
      <c r="AK54" s="13"/>
      <c r="AL54" s="8"/>
    </row>
    <row r="55" spans="4:38">
      <c r="D55" s="3">
        <f t="shared" si="2"/>
        <v>-83</v>
      </c>
      <c r="E55" s="3">
        <f t="shared" si="0"/>
        <v>32</v>
      </c>
      <c r="F55" s="16">
        <f t="shared" si="1"/>
        <v>0.49230769230769234</v>
      </c>
      <c r="G55" s="24"/>
      <c r="H55" s="13"/>
      <c r="I55" s="13"/>
      <c r="J55" s="34"/>
      <c r="K55" s="23"/>
      <c r="L55" s="13"/>
      <c r="M55" s="13"/>
      <c r="N55" s="34"/>
      <c r="O55" s="7"/>
      <c r="P55" s="13"/>
      <c r="Q55" s="13"/>
      <c r="R55" s="8"/>
      <c r="S55" s="7"/>
      <c r="T55" s="13"/>
      <c r="U55" s="13"/>
      <c r="V55" s="8"/>
      <c r="W55" s="7"/>
      <c r="X55" s="13"/>
      <c r="Y55" s="13"/>
      <c r="Z55" s="8"/>
      <c r="AA55" s="7"/>
      <c r="AB55" s="13"/>
      <c r="AC55" s="13"/>
      <c r="AD55" s="8"/>
      <c r="AE55" s="7"/>
      <c r="AF55" s="13"/>
      <c r="AG55" s="13"/>
      <c r="AH55" s="8"/>
      <c r="AI55" s="7"/>
      <c r="AJ55" s="13"/>
      <c r="AK55" s="13"/>
      <c r="AL55" s="8"/>
    </row>
    <row r="56" spans="4:38">
      <c r="D56" s="3">
        <f t="shared" si="2"/>
        <v>-82</v>
      </c>
      <c r="E56" s="3">
        <f t="shared" si="0"/>
        <v>33</v>
      </c>
      <c r="F56" s="16">
        <f t="shared" si="1"/>
        <v>0.50769230769230766</v>
      </c>
      <c r="G56" s="24"/>
      <c r="H56" s="13"/>
      <c r="I56" s="13"/>
      <c r="J56" s="34"/>
      <c r="K56" s="23"/>
      <c r="L56" s="13"/>
      <c r="M56" s="13"/>
      <c r="N56" s="34"/>
      <c r="O56" s="7"/>
      <c r="P56" s="13"/>
      <c r="Q56" s="13"/>
      <c r="R56" s="8"/>
      <c r="S56" s="7"/>
      <c r="T56" s="13"/>
      <c r="U56" s="13"/>
      <c r="V56" s="8"/>
      <c r="W56" s="7"/>
      <c r="X56" s="13"/>
      <c r="Y56" s="13"/>
      <c r="Z56" s="8"/>
      <c r="AA56" s="7"/>
      <c r="AB56" s="13"/>
      <c r="AC56" s="13"/>
      <c r="AD56" s="8"/>
      <c r="AE56" s="7"/>
      <c r="AF56" s="13"/>
      <c r="AG56" s="13"/>
      <c r="AH56" s="8"/>
      <c r="AI56" s="7"/>
      <c r="AJ56" s="13"/>
      <c r="AK56" s="13"/>
      <c r="AL56" s="8"/>
    </row>
    <row r="57" spans="4:38">
      <c r="D57" s="3">
        <f t="shared" si="2"/>
        <v>-81</v>
      </c>
      <c r="E57" s="3">
        <f t="shared" si="0"/>
        <v>34</v>
      </c>
      <c r="F57" s="16">
        <f t="shared" si="1"/>
        <v>0.52307692307692311</v>
      </c>
      <c r="G57" s="24"/>
      <c r="H57" s="13"/>
      <c r="I57" s="13"/>
      <c r="J57" s="34"/>
      <c r="K57" s="23"/>
      <c r="L57" s="13"/>
      <c r="M57" s="13"/>
      <c r="N57" s="34"/>
      <c r="O57" s="7"/>
      <c r="P57" s="13"/>
      <c r="Q57" s="13"/>
      <c r="R57" s="8"/>
      <c r="S57" s="7"/>
      <c r="T57" s="13"/>
      <c r="U57" s="13"/>
      <c r="V57" s="8"/>
      <c r="W57" s="7"/>
      <c r="X57" s="13"/>
      <c r="Y57" s="13"/>
      <c r="Z57" s="8"/>
      <c r="AA57" s="7"/>
      <c r="AB57" s="13"/>
      <c r="AC57" s="13"/>
      <c r="AD57" s="8"/>
      <c r="AE57" s="7"/>
      <c r="AF57" s="13"/>
      <c r="AG57" s="13"/>
      <c r="AH57" s="8"/>
      <c r="AI57" s="7"/>
      <c r="AJ57" s="13"/>
      <c r="AK57" s="13"/>
      <c r="AL57" s="8"/>
    </row>
    <row r="58" spans="4:38">
      <c r="D58" s="3">
        <f t="shared" si="2"/>
        <v>-80</v>
      </c>
      <c r="E58" s="3">
        <f t="shared" si="0"/>
        <v>35</v>
      </c>
      <c r="F58" s="16">
        <f t="shared" si="1"/>
        <v>0.53846153846153844</v>
      </c>
      <c r="G58" s="24"/>
      <c r="H58" s="13"/>
      <c r="I58" s="13"/>
      <c r="J58" s="34"/>
      <c r="K58" s="23"/>
      <c r="L58" s="13"/>
      <c r="M58" s="13"/>
      <c r="N58" s="34"/>
      <c r="O58" s="7"/>
      <c r="P58" s="13"/>
      <c r="Q58" s="13"/>
      <c r="R58" s="8"/>
      <c r="S58" s="7"/>
      <c r="T58" s="13"/>
      <c r="U58" s="13"/>
      <c r="V58" s="8"/>
      <c r="W58" s="7"/>
      <c r="X58" s="13"/>
      <c r="Y58" s="13"/>
      <c r="Z58" s="8"/>
      <c r="AA58" s="7"/>
      <c r="AB58" s="13"/>
      <c r="AC58" s="13"/>
      <c r="AD58" s="8"/>
      <c r="AE58" s="7"/>
      <c r="AF58" s="13"/>
      <c r="AG58" s="13"/>
      <c r="AH58" s="8"/>
      <c r="AI58" s="7"/>
      <c r="AJ58" s="13"/>
      <c r="AK58" s="13"/>
      <c r="AL58" s="8"/>
    </row>
    <row r="59" spans="4:38">
      <c r="D59" s="3">
        <f t="shared" si="2"/>
        <v>-79</v>
      </c>
      <c r="E59" s="3">
        <f t="shared" si="0"/>
        <v>36</v>
      </c>
      <c r="F59" s="16">
        <f t="shared" si="1"/>
        <v>0.55384615384615388</v>
      </c>
      <c r="G59" s="24"/>
      <c r="H59" s="13"/>
      <c r="I59" s="13"/>
      <c r="J59" s="34"/>
      <c r="K59" s="23"/>
      <c r="L59" s="13"/>
      <c r="M59" s="13"/>
      <c r="N59" s="34"/>
      <c r="O59" s="7"/>
      <c r="P59" s="13"/>
      <c r="Q59" s="13"/>
      <c r="R59" s="8"/>
      <c r="S59" s="7"/>
      <c r="T59" s="13"/>
      <c r="U59" s="13"/>
      <c r="V59" s="8"/>
      <c r="W59" s="7"/>
      <c r="X59" s="13"/>
      <c r="Y59" s="13"/>
      <c r="Z59" s="8"/>
      <c r="AA59" s="7"/>
      <c r="AB59" s="13"/>
      <c r="AC59" s="13"/>
      <c r="AD59" s="8"/>
      <c r="AE59" s="7"/>
      <c r="AF59" s="13"/>
      <c r="AG59" s="13"/>
      <c r="AH59" s="8"/>
      <c r="AI59" s="7"/>
      <c r="AJ59" s="13"/>
      <c r="AK59" s="13"/>
      <c r="AL59" s="8"/>
    </row>
    <row r="60" spans="4:38">
      <c r="D60" s="3">
        <f t="shared" si="2"/>
        <v>-78</v>
      </c>
      <c r="E60" s="3">
        <f t="shared" si="0"/>
        <v>37</v>
      </c>
      <c r="F60" s="16">
        <f t="shared" si="1"/>
        <v>0.56923076923076921</v>
      </c>
      <c r="G60" s="24"/>
      <c r="H60" s="13"/>
      <c r="I60" s="13"/>
      <c r="J60" s="34"/>
      <c r="K60" s="23"/>
      <c r="L60" s="13"/>
      <c r="M60" s="13"/>
      <c r="N60" s="34"/>
      <c r="O60" s="7"/>
      <c r="P60" s="13"/>
      <c r="Q60" s="13"/>
      <c r="R60" s="8"/>
      <c r="S60" s="7"/>
      <c r="T60" s="13"/>
      <c r="U60" s="13"/>
      <c r="V60" s="8"/>
      <c r="W60" s="7"/>
      <c r="X60" s="13"/>
      <c r="Y60" s="13"/>
      <c r="Z60" s="8"/>
      <c r="AA60" s="7"/>
      <c r="AB60" s="13"/>
      <c r="AC60" s="13"/>
      <c r="AD60" s="8"/>
      <c r="AE60" s="7"/>
      <c r="AF60" s="13"/>
      <c r="AG60" s="13"/>
      <c r="AH60" s="8"/>
      <c r="AI60" s="7"/>
      <c r="AJ60" s="13"/>
      <c r="AK60" s="13"/>
      <c r="AL60" s="8"/>
    </row>
    <row r="61" spans="4:38">
      <c r="D61" s="3">
        <f t="shared" si="2"/>
        <v>-77</v>
      </c>
      <c r="E61" s="3">
        <f t="shared" si="0"/>
        <v>38</v>
      </c>
      <c r="F61" s="16">
        <f t="shared" si="1"/>
        <v>0.58461538461538465</v>
      </c>
      <c r="G61" s="24"/>
      <c r="H61" s="13"/>
      <c r="I61" s="13"/>
      <c r="J61" s="34"/>
      <c r="K61" s="23"/>
      <c r="L61" s="13"/>
      <c r="M61" s="13"/>
      <c r="N61" s="34"/>
      <c r="O61" s="7"/>
      <c r="P61" s="13"/>
      <c r="Q61" s="13"/>
      <c r="R61" s="8"/>
      <c r="S61" s="7"/>
      <c r="T61" s="13"/>
      <c r="U61" s="13"/>
      <c r="V61" s="8"/>
      <c r="W61" s="7"/>
      <c r="X61" s="13"/>
      <c r="Y61" s="13"/>
      <c r="Z61" s="8"/>
      <c r="AA61" s="7"/>
      <c r="AB61" s="13"/>
      <c r="AC61" s="13"/>
      <c r="AD61" s="8"/>
      <c r="AE61" s="7"/>
      <c r="AF61" s="13"/>
      <c r="AG61" s="13"/>
      <c r="AH61" s="8"/>
      <c r="AI61" s="7"/>
      <c r="AJ61" s="13"/>
      <c r="AK61" s="13"/>
      <c r="AL61" s="8"/>
    </row>
    <row r="62" spans="4:38">
      <c r="D62" s="3">
        <f t="shared" si="2"/>
        <v>-76</v>
      </c>
      <c r="E62" s="3">
        <f t="shared" si="0"/>
        <v>39</v>
      </c>
      <c r="F62" s="16">
        <f t="shared" si="1"/>
        <v>0.6</v>
      </c>
      <c r="G62" s="24"/>
      <c r="H62" s="13"/>
      <c r="I62" s="13"/>
      <c r="J62" s="34"/>
      <c r="K62" s="23"/>
      <c r="L62" s="13"/>
      <c r="M62" s="13"/>
      <c r="N62" s="34"/>
      <c r="O62" s="7"/>
      <c r="P62" s="13"/>
      <c r="Q62" s="13"/>
      <c r="R62" s="8"/>
      <c r="S62" s="7"/>
      <c r="T62" s="13"/>
      <c r="U62" s="13"/>
      <c r="V62" s="8"/>
      <c r="W62" s="7"/>
      <c r="X62" s="13"/>
      <c r="Y62" s="13"/>
      <c r="Z62" s="8"/>
      <c r="AA62" s="7"/>
      <c r="AB62" s="13"/>
      <c r="AC62" s="13"/>
      <c r="AD62" s="8"/>
      <c r="AE62" s="7"/>
      <c r="AF62" s="13"/>
      <c r="AG62" s="13"/>
      <c r="AH62" s="8"/>
      <c r="AI62" s="7"/>
      <c r="AJ62" s="13"/>
      <c r="AK62" s="13"/>
      <c r="AL62" s="8"/>
    </row>
    <row r="63" spans="4:38">
      <c r="D63" s="3">
        <f t="shared" si="2"/>
        <v>-75</v>
      </c>
      <c r="E63" s="3">
        <f t="shared" si="0"/>
        <v>40</v>
      </c>
      <c r="F63" s="16">
        <f t="shared" si="1"/>
        <v>0.61538461538461542</v>
      </c>
      <c r="G63" s="24"/>
      <c r="H63" s="13"/>
      <c r="I63" s="13"/>
      <c r="J63" s="34"/>
      <c r="K63" s="23"/>
      <c r="L63" s="13"/>
      <c r="M63" s="13"/>
      <c r="N63" s="34"/>
      <c r="O63" s="7"/>
      <c r="P63" s="13"/>
      <c r="Q63" s="13"/>
      <c r="R63" s="8"/>
      <c r="S63" s="7"/>
      <c r="T63" s="13"/>
      <c r="U63" s="13"/>
      <c r="V63" s="8"/>
      <c r="W63" s="7"/>
      <c r="X63" s="13"/>
      <c r="Y63" s="13"/>
      <c r="Z63" s="8"/>
      <c r="AA63" s="7"/>
      <c r="AB63" s="13"/>
      <c r="AC63" s="13"/>
      <c r="AD63" s="8"/>
      <c r="AE63" s="7"/>
      <c r="AF63" s="13"/>
      <c r="AG63" s="13"/>
      <c r="AH63" s="8"/>
      <c r="AI63" s="7"/>
      <c r="AJ63" s="13"/>
      <c r="AK63" s="13"/>
      <c r="AL63" s="8"/>
    </row>
    <row r="64" spans="4:38">
      <c r="D64" s="3">
        <f t="shared" si="2"/>
        <v>-74</v>
      </c>
      <c r="E64" s="3">
        <f t="shared" si="0"/>
        <v>41</v>
      </c>
      <c r="F64" s="16">
        <f t="shared" si="1"/>
        <v>0.63076923076923075</v>
      </c>
      <c r="G64" s="24"/>
      <c r="H64" s="13"/>
      <c r="I64" s="13"/>
      <c r="J64" s="34"/>
      <c r="K64" s="23"/>
      <c r="L64" s="13"/>
      <c r="M64" s="13"/>
      <c r="N64" s="34"/>
      <c r="O64" s="7"/>
      <c r="P64" s="13"/>
      <c r="Q64" s="13"/>
      <c r="R64" s="8"/>
      <c r="S64" s="7"/>
      <c r="T64" s="13"/>
      <c r="U64" s="13"/>
      <c r="V64" s="8"/>
      <c r="W64" s="7"/>
      <c r="X64" s="13"/>
      <c r="Y64" s="13"/>
      <c r="Z64" s="8"/>
      <c r="AA64" s="7"/>
      <c r="AB64" s="13"/>
      <c r="AC64" s="13"/>
      <c r="AD64" s="8"/>
      <c r="AE64" s="7"/>
      <c r="AF64" s="13"/>
      <c r="AG64" s="13"/>
      <c r="AH64" s="8"/>
      <c r="AI64" s="7"/>
      <c r="AJ64" s="13"/>
      <c r="AK64" s="13"/>
      <c r="AL64" s="8"/>
    </row>
    <row r="65" spans="4:38">
      <c r="D65" s="3">
        <f t="shared" si="2"/>
        <v>-73</v>
      </c>
      <c r="E65" s="3">
        <f t="shared" si="0"/>
        <v>42</v>
      </c>
      <c r="F65" s="16">
        <f t="shared" si="1"/>
        <v>0.64615384615384619</v>
      </c>
      <c r="G65" s="24"/>
      <c r="H65" s="13"/>
      <c r="I65" s="13"/>
      <c r="J65" s="34"/>
      <c r="K65" s="23"/>
      <c r="L65" s="13"/>
      <c r="M65" s="13"/>
      <c r="N65" s="34"/>
      <c r="O65" s="7"/>
      <c r="P65" s="13"/>
      <c r="Q65" s="13"/>
      <c r="R65" s="8"/>
      <c r="S65" s="7"/>
      <c r="T65" s="13"/>
      <c r="U65" s="13"/>
      <c r="V65" s="8"/>
      <c r="W65" s="7"/>
      <c r="X65" s="13"/>
      <c r="Y65" s="13"/>
      <c r="Z65" s="8"/>
      <c r="AA65" s="7"/>
      <c r="AB65" s="13"/>
      <c r="AC65" s="13"/>
      <c r="AD65" s="8"/>
      <c r="AE65" s="7"/>
      <c r="AF65" s="13"/>
      <c r="AG65" s="13"/>
      <c r="AH65" s="8"/>
      <c r="AI65" s="7"/>
      <c r="AJ65" s="13"/>
      <c r="AK65" s="13"/>
      <c r="AL65" s="8"/>
    </row>
    <row r="66" spans="4:38">
      <c r="D66" s="3">
        <f t="shared" si="2"/>
        <v>-72</v>
      </c>
      <c r="E66" s="3">
        <f t="shared" si="0"/>
        <v>43</v>
      </c>
      <c r="F66" s="16">
        <f t="shared" si="1"/>
        <v>0.66153846153846152</v>
      </c>
      <c r="G66" s="24"/>
      <c r="H66" s="13"/>
      <c r="I66" s="13"/>
      <c r="J66" s="34"/>
      <c r="K66" s="23"/>
      <c r="L66" s="13"/>
      <c r="M66" s="13"/>
      <c r="N66" s="34"/>
      <c r="O66" s="7"/>
      <c r="P66" s="13"/>
      <c r="Q66" s="13"/>
      <c r="R66" s="8"/>
      <c r="S66" s="7"/>
      <c r="T66" s="13"/>
      <c r="U66" s="13"/>
      <c r="V66" s="8"/>
      <c r="W66" s="7"/>
      <c r="X66" s="13"/>
      <c r="Y66" s="13"/>
      <c r="Z66" s="8"/>
      <c r="AA66" s="7"/>
      <c r="AB66" s="13"/>
      <c r="AC66" s="13"/>
      <c r="AD66" s="8"/>
      <c r="AE66" s="7"/>
      <c r="AF66" s="13"/>
      <c r="AG66" s="13"/>
      <c r="AH66" s="8"/>
      <c r="AI66" s="7"/>
      <c r="AJ66" s="13"/>
      <c r="AK66" s="13"/>
      <c r="AL66" s="8"/>
    </row>
    <row r="67" spans="4:38">
      <c r="D67" s="3">
        <f t="shared" si="2"/>
        <v>-71</v>
      </c>
      <c r="E67" s="3">
        <f t="shared" si="0"/>
        <v>44</v>
      </c>
      <c r="F67" s="16">
        <f t="shared" si="1"/>
        <v>0.67692307692307696</v>
      </c>
      <c r="G67" s="24"/>
      <c r="H67" s="13"/>
      <c r="I67" s="13"/>
      <c r="J67" s="34"/>
      <c r="K67" s="23"/>
      <c r="L67" s="13"/>
      <c r="M67" s="13"/>
      <c r="N67" s="34"/>
      <c r="O67" s="7"/>
      <c r="P67" s="13"/>
      <c r="Q67" s="13"/>
      <c r="R67" s="8"/>
      <c r="S67" s="7"/>
      <c r="T67" s="13"/>
      <c r="U67" s="13"/>
      <c r="V67" s="8"/>
      <c r="W67" s="7"/>
      <c r="X67" s="13"/>
      <c r="Y67" s="13"/>
      <c r="Z67" s="8"/>
      <c r="AA67" s="7"/>
      <c r="AB67" s="13"/>
      <c r="AC67" s="13"/>
      <c r="AD67" s="8"/>
      <c r="AE67" s="7"/>
      <c r="AF67" s="13"/>
      <c r="AG67" s="13"/>
      <c r="AH67" s="8"/>
      <c r="AI67" s="7"/>
      <c r="AJ67" s="13"/>
      <c r="AK67" s="13"/>
      <c r="AL67" s="8"/>
    </row>
    <row r="68" spans="4:38">
      <c r="D68" s="3">
        <f t="shared" si="2"/>
        <v>-70</v>
      </c>
      <c r="E68" s="3">
        <f t="shared" si="0"/>
        <v>45</v>
      </c>
      <c r="F68" s="16">
        <f t="shared" si="1"/>
        <v>0.69230769230769229</v>
      </c>
      <c r="G68" s="24"/>
      <c r="H68" s="13"/>
      <c r="I68" s="13"/>
      <c r="J68" s="34"/>
      <c r="K68" s="23"/>
      <c r="L68" s="13"/>
      <c r="M68" s="13"/>
      <c r="N68" s="34"/>
      <c r="O68" s="7"/>
      <c r="P68" s="13"/>
      <c r="Q68" s="13"/>
      <c r="R68" s="8"/>
      <c r="S68" s="7"/>
      <c r="T68" s="13"/>
      <c r="U68" s="13"/>
      <c r="V68" s="8"/>
      <c r="W68" s="7"/>
      <c r="X68" s="13"/>
      <c r="Y68" s="13"/>
      <c r="Z68" s="8"/>
      <c r="AA68" s="7"/>
      <c r="AB68" s="13"/>
      <c r="AC68" s="13"/>
      <c r="AD68" s="8"/>
      <c r="AE68" s="7"/>
      <c r="AF68" s="13"/>
      <c r="AG68" s="13"/>
      <c r="AH68" s="8"/>
      <c r="AI68" s="7"/>
      <c r="AJ68" s="13"/>
      <c r="AK68" s="13"/>
      <c r="AL68" s="8"/>
    </row>
    <row r="69" spans="4:38">
      <c r="D69" s="3">
        <f t="shared" si="2"/>
        <v>-69</v>
      </c>
      <c r="E69" s="3">
        <f t="shared" si="0"/>
        <v>46</v>
      </c>
      <c r="F69" s="16">
        <f t="shared" si="1"/>
        <v>0.70769230769230773</v>
      </c>
      <c r="G69" s="24"/>
      <c r="H69" s="13"/>
      <c r="I69" s="13"/>
      <c r="J69" s="34"/>
      <c r="K69" s="23"/>
      <c r="L69" s="13"/>
      <c r="M69" s="13"/>
      <c r="N69" s="34"/>
      <c r="O69" s="7"/>
      <c r="P69" s="13"/>
      <c r="Q69" s="13"/>
      <c r="R69" s="8"/>
      <c r="S69" s="7"/>
      <c r="T69" s="13"/>
      <c r="U69" s="13"/>
      <c r="V69" s="8"/>
      <c r="W69" s="7"/>
      <c r="X69" s="13"/>
      <c r="Y69" s="13"/>
      <c r="Z69" s="8"/>
      <c r="AA69" s="7"/>
      <c r="AB69" s="13"/>
      <c r="AC69" s="13"/>
      <c r="AD69" s="8"/>
      <c r="AE69" s="7"/>
      <c r="AF69" s="13"/>
      <c r="AG69" s="13"/>
      <c r="AH69" s="8"/>
      <c r="AI69" s="7"/>
      <c r="AJ69" s="13"/>
      <c r="AK69" s="13"/>
      <c r="AL69" s="8"/>
    </row>
    <row r="70" spans="4:38">
      <c r="D70" s="3">
        <f t="shared" si="2"/>
        <v>-68</v>
      </c>
      <c r="E70" s="3">
        <f t="shared" si="0"/>
        <v>47</v>
      </c>
      <c r="F70" s="16">
        <f t="shared" si="1"/>
        <v>0.72307692307692306</v>
      </c>
      <c r="G70" s="24"/>
      <c r="H70" s="13"/>
      <c r="I70" s="13"/>
      <c r="J70" s="34"/>
      <c r="K70" s="23"/>
      <c r="L70" s="13"/>
      <c r="M70" s="13"/>
      <c r="N70" s="34"/>
      <c r="O70" s="7"/>
      <c r="P70" s="13"/>
      <c r="Q70" s="13"/>
      <c r="R70" s="8"/>
      <c r="S70" s="7"/>
      <c r="T70" s="13"/>
      <c r="U70" s="13"/>
      <c r="V70" s="8"/>
      <c r="W70" s="7"/>
      <c r="X70" s="13"/>
      <c r="Y70" s="13"/>
      <c r="Z70" s="8"/>
      <c r="AA70" s="7"/>
      <c r="AB70" s="13"/>
      <c r="AC70" s="13"/>
      <c r="AD70" s="8"/>
      <c r="AE70" s="7"/>
      <c r="AF70" s="13"/>
      <c r="AG70" s="13"/>
      <c r="AH70" s="8"/>
      <c r="AI70" s="7"/>
      <c r="AJ70" s="13"/>
      <c r="AK70" s="13"/>
      <c r="AL70" s="8"/>
    </row>
    <row r="71" spans="4:38">
      <c r="D71" s="3">
        <f t="shared" si="2"/>
        <v>-67</v>
      </c>
      <c r="E71" s="3">
        <f t="shared" si="0"/>
        <v>48</v>
      </c>
      <c r="F71" s="16">
        <f t="shared" si="1"/>
        <v>0.7384615384615385</v>
      </c>
      <c r="G71" s="24"/>
      <c r="H71" s="13"/>
      <c r="I71" s="13"/>
      <c r="J71" s="34"/>
      <c r="K71" s="23"/>
      <c r="L71" s="13"/>
      <c r="M71" s="13"/>
      <c r="N71" s="34"/>
      <c r="O71" s="7"/>
      <c r="P71" s="13"/>
      <c r="Q71" s="13"/>
      <c r="R71" s="8"/>
      <c r="S71" s="7"/>
      <c r="T71" s="13"/>
      <c r="U71" s="13"/>
      <c r="V71" s="8"/>
      <c r="W71" s="7"/>
      <c r="X71" s="13"/>
      <c r="Y71" s="13"/>
      <c r="Z71" s="8"/>
      <c r="AA71" s="7"/>
      <c r="AB71" s="13"/>
      <c r="AC71" s="13"/>
      <c r="AD71" s="8"/>
      <c r="AE71" s="7"/>
      <c r="AF71" s="13"/>
      <c r="AG71" s="13"/>
      <c r="AH71" s="8"/>
      <c r="AI71" s="7"/>
      <c r="AJ71" s="13"/>
      <c r="AK71" s="13"/>
      <c r="AL71" s="8"/>
    </row>
    <row r="72" spans="4:38">
      <c r="D72" s="3">
        <f t="shared" si="2"/>
        <v>-66</v>
      </c>
      <c r="E72" s="3">
        <f t="shared" si="0"/>
        <v>49</v>
      </c>
      <c r="F72" s="16">
        <f t="shared" si="1"/>
        <v>0.75384615384615383</v>
      </c>
      <c r="G72" s="24"/>
      <c r="H72" s="13"/>
      <c r="I72" s="13"/>
      <c r="J72" s="34"/>
      <c r="K72" s="23"/>
      <c r="L72" s="13"/>
      <c r="M72" s="13"/>
      <c r="N72" s="34"/>
      <c r="O72" s="7"/>
      <c r="P72" s="13"/>
      <c r="Q72" s="13"/>
      <c r="R72" s="8"/>
      <c r="S72" s="7"/>
      <c r="T72" s="13"/>
      <c r="U72" s="13"/>
      <c r="V72" s="8"/>
      <c r="W72" s="7"/>
      <c r="X72" s="13"/>
      <c r="Y72" s="13"/>
      <c r="Z72" s="8"/>
      <c r="AA72" s="7"/>
      <c r="AB72" s="13"/>
      <c r="AC72" s="13"/>
      <c r="AD72" s="8"/>
      <c r="AE72" s="7"/>
      <c r="AF72" s="13"/>
      <c r="AG72" s="13"/>
      <c r="AH72" s="8"/>
      <c r="AI72" s="7"/>
      <c r="AJ72" s="13"/>
      <c r="AK72" s="13"/>
      <c r="AL72" s="8"/>
    </row>
    <row r="73" spans="4:38">
      <c r="D73" s="3">
        <f t="shared" si="2"/>
        <v>-65</v>
      </c>
      <c r="E73" s="3">
        <f t="shared" ref="E73:E88" si="19">D73-$B$3</f>
        <v>50</v>
      </c>
      <c r="F73" s="16">
        <f t="shared" ref="F73:F88" si="20">E73/$B$6</f>
        <v>0.76923076923076927</v>
      </c>
      <c r="G73" s="24"/>
      <c r="H73" s="13"/>
      <c r="I73" s="13"/>
      <c r="J73" s="34"/>
      <c r="K73" s="23"/>
      <c r="L73" s="13"/>
      <c r="M73" s="13"/>
      <c r="N73" s="34"/>
      <c r="O73" s="7"/>
      <c r="P73" s="13"/>
      <c r="Q73" s="13"/>
      <c r="R73" s="8"/>
      <c r="S73" s="7"/>
      <c r="T73" s="13"/>
      <c r="U73" s="13"/>
      <c r="V73" s="8"/>
      <c r="W73" s="7"/>
      <c r="X73" s="13"/>
      <c r="Y73" s="13"/>
      <c r="Z73" s="8"/>
      <c r="AA73" s="7"/>
      <c r="AB73" s="13"/>
      <c r="AC73" s="13"/>
      <c r="AD73" s="8"/>
      <c r="AE73" s="7"/>
      <c r="AF73" s="13"/>
      <c r="AG73" s="13"/>
      <c r="AH73" s="8"/>
      <c r="AI73" s="7"/>
      <c r="AJ73" s="13"/>
      <c r="AK73" s="13"/>
      <c r="AL73" s="8"/>
    </row>
    <row r="74" spans="4:38">
      <c r="D74" s="3">
        <f t="shared" ref="D74:D88" si="21">D73+1</f>
        <v>-64</v>
      </c>
      <c r="E74" s="3">
        <f t="shared" si="19"/>
        <v>51</v>
      </c>
      <c r="F74" s="16">
        <f t="shared" si="20"/>
        <v>0.7846153846153846</v>
      </c>
      <c r="G74" s="24"/>
      <c r="H74" s="13"/>
      <c r="I74" s="13"/>
      <c r="J74" s="34"/>
      <c r="K74" s="23"/>
      <c r="L74" s="13"/>
      <c r="M74" s="13"/>
      <c r="N74" s="34"/>
      <c r="O74" s="7"/>
      <c r="P74" s="13"/>
      <c r="Q74" s="13"/>
      <c r="R74" s="8"/>
      <c r="S74" s="7"/>
      <c r="T74" s="13"/>
      <c r="U74" s="13"/>
      <c r="V74" s="8"/>
      <c r="W74" s="7"/>
      <c r="X74" s="13"/>
      <c r="Y74" s="13"/>
      <c r="Z74" s="8"/>
      <c r="AA74" s="7"/>
      <c r="AB74" s="13"/>
      <c r="AC74" s="13"/>
      <c r="AD74" s="8"/>
      <c r="AE74" s="7"/>
      <c r="AF74" s="13"/>
      <c r="AG74" s="13"/>
      <c r="AH74" s="8"/>
      <c r="AI74" s="7"/>
      <c r="AJ74" s="13"/>
      <c r="AK74" s="13"/>
      <c r="AL74" s="8"/>
    </row>
    <row r="75" spans="4:38">
      <c r="D75" s="3">
        <f t="shared" si="21"/>
        <v>-63</v>
      </c>
      <c r="E75" s="3">
        <f t="shared" si="19"/>
        <v>52</v>
      </c>
      <c r="F75" s="16">
        <f t="shared" si="20"/>
        <v>0.8</v>
      </c>
      <c r="G75" s="24"/>
      <c r="H75" s="13"/>
      <c r="I75" s="13"/>
      <c r="J75" s="34"/>
      <c r="K75" s="23"/>
      <c r="L75" s="13"/>
      <c r="M75" s="13"/>
      <c r="N75" s="34"/>
      <c r="O75" s="7"/>
      <c r="P75" s="13"/>
      <c r="Q75" s="13"/>
      <c r="R75" s="8"/>
      <c r="S75" s="7"/>
      <c r="T75" s="13"/>
      <c r="U75" s="13"/>
      <c r="V75" s="8"/>
      <c r="W75" s="7"/>
      <c r="X75" s="13"/>
      <c r="Y75" s="13"/>
      <c r="Z75" s="8"/>
      <c r="AA75" s="7"/>
      <c r="AB75" s="13"/>
      <c r="AC75" s="13"/>
      <c r="AD75" s="8"/>
      <c r="AE75" s="7"/>
      <c r="AF75" s="13"/>
      <c r="AG75" s="13"/>
      <c r="AH75" s="8"/>
      <c r="AI75" s="7"/>
      <c r="AJ75" s="13"/>
      <c r="AK75" s="13"/>
      <c r="AL75" s="8"/>
    </row>
    <row r="76" spans="4:38">
      <c r="D76" s="3">
        <f t="shared" si="21"/>
        <v>-62</v>
      </c>
      <c r="E76" s="3">
        <f t="shared" si="19"/>
        <v>53</v>
      </c>
      <c r="F76" s="16">
        <f t="shared" si="20"/>
        <v>0.81538461538461537</v>
      </c>
      <c r="G76" s="24"/>
      <c r="H76" s="13"/>
      <c r="I76" s="13"/>
      <c r="J76" s="34"/>
      <c r="K76" s="23"/>
      <c r="L76" s="13"/>
      <c r="M76" s="13"/>
      <c r="N76" s="34"/>
      <c r="O76" s="7"/>
      <c r="P76" s="13"/>
      <c r="Q76" s="13"/>
      <c r="R76" s="8"/>
      <c r="S76" s="7"/>
      <c r="T76" s="13"/>
      <c r="U76" s="13"/>
      <c r="V76" s="8"/>
      <c r="W76" s="7"/>
      <c r="X76" s="13"/>
      <c r="Y76" s="13"/>
      <c r="Z76" s="8"/>
      <c r="AA76" s="7"/>
      <c r="AB76" s="13"/>
      <c r="AC76" s="13"/>
      <c r="AD76" s="8"/>
      <c r="AE76" s="7"/>
      <c r="AF76" s="13"/>
      <c r="AG76" s="13"/>
      <c r="AH76" s="8"/>
      <c r="AI76" s="7"/>
      <c r="AJ76" s="13"/>
      <c r="AK76" s="13"/>
      <c r="AL76" s="8"/>
    </row>
    <row r="77" spans="4:38">
      <c r="D77" s="3">
        <f t="shared" si="21"/>
        <v>-61</v>
      </c>
      <c r="E77" s="3">
        <f t="shared" si="19"/>
        <v>54</v>
      </c>
      <c r="F77" s="16">
        <f t="shared" si="20"/>
        <v>0.83076923076923082</v>
      </c>
      <c r="G77" s="24"/>
      <c r="H77" s="13"/>
      <c r="I77" s="13"/>
      <c r="J77" s="34"/>
      <c r="K77" s="23"/>
      <c r="L77" s="13"/>
      <c r="M77" s="13"/>
      <c r="N77" s="34"/>
      <c r="O77" s="7"/>
      <c r="P77" s="13"/>
      <c r="Q77" s="13"/>
      <c r="R77" s="8"/>
      <c r="S77" s="7"/>
      <c r="T77" s="13"/>
      <c r="U77" s="13"/>
      <c r="V77" s="8"/>
      <c r="W77" s="7"/>
      <c r="X77" s="13"/>
      <c r="Y77" s="13"/>
      <c r="Z77" s="8"/>
      <c r="AA77" s="7"/>
      <c r="AB77" s="13"/>
      <c r="AC77" s="13"/>
      <c r="AD77" s="8"/>
      <c r="AE77" s="7"/>
      <c r="AF77" s="13"/>
      <c r="AG77" s="13"/>
      <c r="AH77" s="8"/>
      <c r="AI77" s="7"/>
      <c r="AJ77" s="13"/>
      <c r="AK77" s="13"/>
      <c r="AL77" s="8"/>
    </row>
    <row r="78" spans="4:38" s="32" customFormat="1">
      <c r="D78" s="26">
        <f t="shared" si="21"/>
        <v>-60</v>
      </c>
      <c r="E78" s="26">
        <f t="shared" si="19"/>
        <v>55</v>
      </c>
      <c r="F78" s="27">
        <f t="shared" si="20"/>
        <v>0.84615384615384615</v>
      </c>
      <c r="G78" s="28"/>
      <c r="H78" s="29"/>
      <c r="I78" s="29"/>
      <c r="J78" s="35"/>
      <c r="K78" s="23"/>
      <c r="L78" s="13"/>
      <c r="M78" s="13"/>
      <c r="N78" s="34"/>
      <c r="O78" s="31"/>
      <c r="P78" s="29"/>
      <c r="Q78" s="29"/>
      <c r="R78" s="30"/>
      <c r="S78" s="31"/>
      <c r="T78" s="29"/>
      <c r="U78" s="29"/>
      <c r="V78" s="30"/>
      <c r="W78" s="31"/>
      <c r="X78" s="29"/>
      <c r="Y78" s="29"/>
      <c r="Z78" s="30"/>
      <c r="AA78" s="31"/>
      <c r="AB78" s="29"/>
      <c r="AC78" s="29"/>
      <c r="AD78" s="30"/>
      <c r="AE78" s="31"/>
      <c r="AF78" s="29"/>
      <c r="AG78" s="29"/>
      <c r="AH78" s="30"/>
      <c r="AI78" s="31"/>
      <c r="AJ78" s="29"/>
      <c r="AK78" s="29"/>
      <c r="AL78" s="30"/>
    </row>
    <row r="79" spans="4:38">
      <c r="D79" s="3">
        <f t="shared" si="21"/>
        <v>-59</v>
      </c>
      <c r="E79" s="3">
        <f t="shared" si="19"/>
        <v>56</v>
      </c>
      <c r="F79" s="16">
        <f t="shared" si="20"/>
        <v>0.86153846153846159</v>
      </c>
      <c r="G79" s="24"/>
      <c r="H79" s="13"/>
      <c r="I79" s="13"/>
      <c r="J79" s="34"/>
      <c r="K79" s="23"/>
      <c r="L79" s="13"/>
      <c r="M79" s="13"/>
      <c r="N79" s="34"/>
      <c r="O79" s="7"/>
      <c r="P79" s="13"/>
      <c r="Q79" s="13"/>
      <c r="R79" s="8"/>
      <c r="S79" s="7"/>
      <c r="T79" s="13"/>
      <c r="U79" s="13"/>
      <c r="V79" s="8"/>
      <c r="W79" s="7"/>
      <c r="X79" s="13"/>
      <c r="Y79" s="13"/>
      <c r="Z79" s="8"/>
      <c r="AA79" s="7"/>
      <c r="AB79" s="13"/>
      <c r="AC79" s="13"/>
      <c r="AD79" s="8"/>
      <c r="AE79" s="7"/>
      <c r="AF79" s="13"/>
      <c r="AG79" s="13"/>
      <c r="AH79" s="8"/>
      <c r="AI79" s="7"/>
      <c r="AJ79" s="13"/>
      <c r="AK79" s="13"/>
      <c r="AL79" s="8"/>
    </row>
    <row r="80" spans="4:38">
      <c r="D80" s="3">
        <f t="shared" si="21"/>
        <v>-58</v>
      </c>
      <c r="E80" s="3">
        <f t="shared" si="19"/>
        <v>57</v>
      </c>
      <c r="F80" s="16">
        <f t="shared" si="20"/>
        <v>0.87692307692307692</v>
      </c>
      <c r="G80" s="24"/>
      <c r="H80" s="13"/>
      <c r="I80" s="13"/>
      <c r="J80" s="34"/>
      <c r="K80" s="23"/>
      <c r="L80" s="13"/>
      <c r="M80" s="13"/>
      <c r="N80" s="34"/>
      <c r="O80" s="7"/>
      <c r="P80" s="13"/>
      <c r="Q80" s="13"/>
      <c r="R80" s="8"/>
      <c r="S80" s="7"/>
      <c r="T80" s="13"/>
      <c r="U80" s="13"/>
      <c r="V80" s="8"/>
      <c r="W80" s="7"/>
      <c r="X80" s="13"/>
      <c r="Y80" s="13"/>
      <c r="Z80" s="8"/>
      <c r="AA80" s="7"/>
      <c r="AB80" s="13"/>
      <c r="AC80" s="13"/>
      <c r="AD80" s="8"/>
      <c r="AE80" s="7"/>
      <c r="AF80" s="13"/>
      <c r="AG80" s="13"/>
      <c r="AH80" s="8"/>
      <c r="AI80" s="7"/>
      <c r="AJ80" s="13"/>
      <c r="AK80" s="13"/>
      <c r="AL80" s="8"/>
    </row>
    <row r="81" spans="4:38">
      <c r="D81" s="3">
        <f t="shared" si="21"/>
        <v>-57</v>
      </c>
      <c r="E81" s="3">
        <f t="shared" si="19"/>
        <v>58</v>
      </c>
      <c r="F81" s="16">
        <f t="shared" si="20"/>
        <v>0.89230769230769236</v>
      </c>
      <c r="G81" s="24"/>
      <c r="H81" s="13"/>
      <c r="I81" s="13"/>
      <c r="J81" s="34"/>
      <c r="K81" s="23"/>
      <c r="L81" s="13"/>
      <c r="M81" s="13"/>
      <c r="N81" s="34"/>
      <c r="O81" s="7"/>
      <c r="P81" s="13"/>
      <c r="Q81" s="13"/>
      <c r="R81" s="8"/>
      <c r="S81" s="7"/>
      <c r="T81" s="13"/>
      <c r="U81" s="13"/>
      <c r="V81" s="8"/>
      <c r="W81" s="7"/>
      <c r="X81" s="13"/>
      <c r="Y81" s="13"/>
      <c r="Z81" s="8"/>
      <c r="AA81" s="7"/>
      <c r="AB81" s="13"/>
      <c r="AC81" s="13"/>
      <c r="AD81" s="8"/>
      <c r="AE81" s="7"/>
      <c r="AF81" s="13"/>
      <c r="AG81" s="13"/>
      <c r="AH81" s="8"/>
      <c r="AI81" s="7"/>
      <c r="AJ81" s="13"/>
      <c r="AK81" s="13"/>
      <c r="AL81" s="8"/>
    </row>
    <row r="82" spans="4:38">
      <c r="D82" s="3">
        <f t="shared" si="21"/>
        <v>-56</v>
      </c>
      <c r="E82" s="3">
        <f t="shared" si="19"/>
        <v>59</v>
      </c>
      <c r="F82" s="16">
        <f t="shared" si="20"/>
        <v>0.90769230769230769</v>
      </c>
      <c r="G82" s="24"/>
      <c r="H82" s="13"/>
      <c r="I82" s="13"/>
      <c r="J82" s="34"/>
      <c r="K82" s="23"/>
      <c r="L82" s="13"/>
      <c r="M82" s="13"/>
      <c r="N82" s="34"/>
      <c r="O82" s="7"/>
      <c r="P82" s="13"/>
      <c r="Q82" s="13"/>
      <c r="R82" s="8"/>
      <c r="S82" s="7"/>
      <c r="T82" s="13"/>
      <c r="U82" s="13"/>
      <c r="V82" s="8"/>
      <c r="W82" s="7"/>
      <c r="X82" s="13"/>
      <c r="Y82" s="13"/>
      <c r="Z82" s="8"/>
      <c r="AA82" s="7"/>
      <c r="AB82" s="13"/>
      <c r="AC82" s="13"/>
      <c r="AD82" s="8"/>
      <c r="AE82" s="7"/>
      <c r="AF82" s="13"/>
      <c r="AG82" s="13"/>
      <c r="AH82" s="8"/>
      <c r="AI82" s="7"/>
      <c r="AJ82" s="13"/>
      <c r="AK82" s="13"/>
      <c r="AL82" s="8"/>
    </row>
    <row r="83" spans="4:38">
      <c r="D83" s="3">
        <f t="shared" si="21"/>
        <v>-55</v>
      </c>
      <c r="E83" s="3">
        <f t="shared" si="19"/>
        <v>60</v>
      </c>
      <c r="F83" s="16">
        <f t="shared" si="20"/>
        <v>0.92307692307692313</v>
      </c>
      <c r="G83" s="24"/>
      <c r="H83" s="13"/>
      <c r="I83" s="13"/>
      <c r="J83" s="34"/>
      <c r="K83" s="23"/>
      <c r="L83" s="13"/>
      <c r="M83" s="13"/>
      <c r="N83" s="34"/>
      <c r="O83" s="7"/>
      <c r="P83" s="13"/>
      <c r="Q83" s="13"/>
      <c r="R83" s="8"/>
      <c r="S83" s="7"/>
      <c r="T83" s="13"/>
      <c r="U83" s="13"/>
      <c r="V83" s="8"/>
      <c r="W83" s="7"/>
      <c r="X83" s="13"/>
      <c r="Y83" s="13"/>
      <c r="Z83" s="8"/>
      <c r="AA83" s="7"/>
      <c r="AB83" s="13"/>
      <c r="AC83" s="13"/>
      <c r="AD83" s="8"/>
      <c r="AE83" s="7"/>
      <c r="AF83" s="13"/>
      <c r="AG83" s="13"/>
      <c r="AH83" s="8"/>
      <c r="AI83" s="7"/>
      <c r="AJ83" s="13"/>
      <c r="AK83" s="13"/>
      <c r="AL83" s="8"/>
    </row>
    <row r="84" spans="4:38">
      <c r="D84" s="3">
        <f t="shared" si="21"/>
        <v>-54</v>
      </c>
      <c r="E84" s="3">
        <f t="shared" si="19"/>
        <v>61</v>
      </c>
      <c r="F84" s="16">
        <f t="shared" si="20"/>
        <v>0.93846153846153846</v>
      </c>
      <c r="G84" s="24"/>
      <c r="H84" s="13"/>
      <c r="I84" s="13"/>
      <c r="J84" s="34"/>
      <c r="K84" s="23"/>
      <c r="L84" s="13"/>
      <c r="M84" s="13"/>
      <c r="N84" s="34"/>
      <c r="O84" s="7"/>
      <c r="P84" s="13"/>
      <c r="Q84" s="13"/>
      <c r="R84" s="8"/>
      <c r="S84" s="7"/>
      <c r="T84" s="13"/>
      <c r="U84" s="13"/>
      <c r="V84" s="8"/>
      <c r="W84" s="7"/>
      <c r="X84" s="13"/>
      <c r="Y84" s="13"/>
      <c r="Z84" s="8"/>
      <c r="AA84" s="7"/>
      <c r="AB84" s="13"/>
      <c r="AC84" s="13"/>
      <c r="AD84" s="8"/>
      <c r="AE84" s="7"/>
      <c r="AF84" s="13"/>
      <c r="AG84" s="13"/>
      <c r="AH84" s="8"/>
      <c r="AI84" s="7"/>
      <c r="AJ84" s="13"/>
      <c r="AK84" s="13"/>
      <c r="AL84" s="8"/>
    </row>
    <row r="85" spans="4:38">
      <c r="D85" s="3">
        <f t="shared" si="21"/>
        <v>-53</v>
      </c>
      <c r="E85" s="3">
        <f t="shared" si="19"/>
        <v>62</v>
      </c>
      <c r="F85" s="16">
        <f t="shared" si="20"/>
        <v>0.9538461538461539</v>
      </c>
      <c r="G85" s="24"/>
      <c r="H85" s="13"/>
      <c r="I85" s="13"/>
      <c r="J85" s="34"/>
      <c r="K85" s="23"/>
      <c r="L85" s="13"/>
      <c r="M85" s="13"/>
      <c r="N85" s="34"/>
      <c r="O85" s="7"/>
      <c r="P85" s="13"/>
      <c r="Q85" s="13"/>
      <c r="R85" s="8"/>
      <c r="S85" s="7"/>
      <c r="T85" s="13"/>
      <c r="U85" s="13"/>
      <c r="V85" s="8"/>
      <c r="W85" s="7"/>
      <c r="X85" s="13"/>
      <c r="Y85" s="13"/>
      <c r="Z85" s="8"/>
      <c r="AA85" s="7"/>
      <c r="AB85" s="13"/>
      <c r="AC85" s="13"/>
      <c r="AD85" s="8"/>
      <c r="AE85" s="7"/>
      <c r="AF85" s="13"/>
      <c r="AG85" s="13"/>
      <c r="AH85" s="8"/>
      <c r="AI85" s="7"/>
      <c r="AJ85" s="13"/>
      <c r="AK85" s="13"/>
      <c r="AL85" s="8"/>
    </row>
    <row r="86" spans="4:38">
      <c r="D86" s="3">
        <f t="shared" si="21"/>
        <v>-52</v>
      </c>
      <c r="E86" s="3">
        <f t="shared" si="19"/>
        <v>63</v>
      </c>
      <c r="F86" s="16">
        <f t="shared" si="20"/>
        <v>0.96923076923076923</v>
      </c>
      <c r="G86" s="24"/>
      <c r="H86" s="13"/>
      <c r="I86" s="13"/>
      <c r="J86" s="34"/>
      <c r="K86" s="23"/>
      <c r="L86" s="13"/>
      <c r="M86" s="13"/>
      <c r="N86" s="34"/>
      <c r="O86" s="7"/>
      <c r="P86" s="13"/>
      <c r="Q86" s="13"/>
      <c r="R86" s="8"/>
      <c r="S86" s="7"/>
      <c r="T86" s="13"/>
      <c r="U86" s="13"/>
      <c r="V86" s="8"/>
      <c r="W86" s="7"/>
      <c r="X86" s="13"/>
      <c r="Y86" s="13"/>
      <c r="Z86" s="8"/>
      <c r="AA86" s="7"/>
      <c r="AB86" s="13"/>
      <c r="AC86" s="13"/>
      <c r="AD86" s="8"/>
      <c r="AE86" s="7"/>
      <c r="AF86" s="13"/>
      <c r="AG86" s="13"/>
      <c r="AH86" s="8"/>
      <c r="AI86" s="7"/>
      <c r="AJ86" s="13"/>
      <c r="AK86" s="13"/>
      <c r="AL86" s="8"/>
    </row>
    <row r="87" spans="4:38">
      <c r="D87" s="3">
        <f t="shared" si="21"/>
        <v>-51</v>
      </c>
      <c r="E87" s="3">
        <f t="shared" si="19"/>
        <v>64</v>
      </c>
      <c r="F87" s="16">
        <f t="shared" si="20"/>
        <v>0.98461538461538467</v>
      </c>
      <c r="G87" s="24"/>
      <c r="H87" s="13"/>
      <c r="I87" s="13"/>
      <c r="J87" s="34"/>
      <c r="K87" s="23"/>
      <c r="L87" s="13"/>
      <c r="M87" s="13"/>
      <c r="N87" s="34"/>
      <c r="O87" s="7"/>
      <c r="P87" s="13"/>
      <c r="Q87" s="13"/>
      <c r="R87" s="8"/>
      <c r="S87" s="7"/>
      <c r="T87" s="13"/>
      <c r="U87" s="13"/>
      <c r="V87" s="8"/>
      <c r="W87" s="7"/>
      <c r="X87" s="13"/>
      <c r="Y87" s="13"/>
      <c r="Z87" s="8"/>
      <c r="AA87" s="7"/>
      <c r="AB87" s="13"/>
      <c r="AC87" s="13"/>
      <c r="AD87" s="8"/>
      <c r="AE87" s="7"/>
      <c r="AF87" s="13"/>
      <c r="AG87" s="13"/>
      <c r="AH87" s="8"/>
      <c r="AI87" s="7"/>
      <c r="AJ87" s="13"/>
      <c r="AK87" s="13"/>
      <c r="AL87" s="8"/>
    </row>
    <row r="88" spans="4:38">
      <c r="D88" s="3">
        <f t="shared" si="21"/>
        <v>-50</v>
      </c>
      <c r="E88" s="3">
        <f t="shared" si="19"/>
        <v>65</v>
      </c>
      <c r="F88" s="16">
        <f t="shared" si="20"/>
        <v>1</v>
      </c>
      <c r="G88" s="24"/>
      <c r="H88" s="13"/>
      <c r="I88" s="13"/>
      <c r="J88" s="34"/>
      <c r="K88" s="23"/>
      <c r="L88" s="13"/>
      <c r="M88" s="13"/>
      <c r="N88" s="34"/>
      <c r="O88" s="7"/>
      <c r="P88" s="13"/>
      <c r="Q88" s="13"/>
      <c r="R88" s="8"/>
      <c r="S88" s="7"/>
      <c r="T88" s="13"/>
      <c r="U88" s="13"/>
      <c r="V88" s="8"/>
      <c r="W88" s="7"/>
      <c r="X88" s="13"/>
      <c r="Y88" s="13"/>
      <c r="Z88" s="8"/>
      <c r="AA88" s="7"/>
      <c r="AB88" s="13"/>
      <c r="AC88" s="13"/>
      <c r="AD88" s="8"/>
      <c r="AE88" s="7"/>
      <c r="AF88" s="13"/>
      <c r="AG88" s="13"/>
      <c r="AH88" s="8"/>
      <c r="AI88" s="7"/>
      <c r="AJ88" s="13"/>
      <c r="AK88" s="13"/>
      <c r="AL88" s="8"/>
    </row>
  </sheetData>
  <mergeCells count="8">
    <mergeCell ref="AE6:AH6"/>
    <mergeCell ref="AI6:AL6"/>
    <mergeCell ref="G6:J6"/>
    <mergeCell ref="K6:N6"/>
    <mergeCell ref="O6:R6"/>
    <mergeCell ref="S6:V6"/>
    <mergeCell ref="W6:Z6"/>
    <mergeCell ref="AA6:A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8"/>
  <sheetViews>
    <sheetView tabSelected="1" topLeftCell="C1" zoomScale="90" zoomScaleNormal="90" workbookViewId="0">
      <pane xSplit="5745" ySplit="2505" topLeftCell="AA65" activePane="bottomRight"/>
      <selection activeCell="C13" sqref="C13"/>
      <selection pane="bottomLeft" activeCell="F55" sqref="F55"/>
      <selection pane="topRight" activeCell="G1" sqref="G1"/>
      <selection pane="bottomRight" activeCell="AI80" sqref="AI80"/>
    </sheetView>
  </sheetViews>
  <sheetFormatPr defaultRowHeight="15"/>
  <cols>
    <col min="1" max="1" width="17" customWidth="1"/>
    <col min="4" max="4" width="9.140625" style="3"/>
    <col min="5" max="5" width="24.140625" style="3" customWidth="1"/>
    <col min="6" max="6" width="14.140625" style="3" customWidth="1"/>
    <col min="7" max="7" width="12.7109375" style="3" bestFit="1" customWidth="1"/>
    <col min="8" max="10" width="9.140625" style="3"/>
    <col min="11" max="11" width="12.7109375" style="3" bestFit="1" customWidth="1"/>
    <col min="12" max="14" width="9.140625" style="3"/>
    <col min="15" max="15" width="12.7109375" style="3" bestFit="1" customWidth="1"/>
    <col min="16" max="16" width="9.140625" style="3"/>
    <col min="17" max="17" width="9.5703125" style="3" bestFit="1" customWidth="1"/>
    <col min="18" max="18" width="9.140625" style="3"/>
    <col min="19" max="19" width="12.7109375" style="3" bestFit="1" customWidth="1"/>
    <col min="20" max="22" width="9.140625" style="3"/>
    <col min="23" max="23" width="12.7109375" style="3" bestFit="1" customWidth="1"/>
    <col min="24" max="26" width="9.140625" style="3"/>
    <col min="27" max="27" width="12.7109375" style="3" bestFit="1" customWidth="1"/>
    <col min="28" max="30" width="9.140625" style="3"/>
    <col min="31" max="31" width="12.7109375" style="3" bestFit="1" customWidth="1"/>
    <col min="32" max="32" width="9.28515625" style="3" bestFit="1" customWidth="1"/>
    <col min="33" max="34" width="9.140625" style="3"/>
    <col min="35" max="35" width="12.7109375" style="3" bestFit="1" customWidth="1"/>
    <col min="36" max="38" width="9.140625" style="3"/>
  </cols>
  <sheetData>
    <row r="1" spans="1:38">
      <c r="A1" s="1" t="s">
        <v>0</v>
      </c>
      <c r="E1" s="3" t="s">
        <v>19</v>
      </c>
      <c r="F1" s="3">
        <v>0</v>
      </c>
      <c r="G1" s="3" t="s">
        <v>22</v>
      </c>
      <c r="H1" s="3">
        <v>255</v>
      </c>
    </row>
    <row r="2" spans="1:38">
      <c r="E2" s="3" t="s">
        <v>21</v>
      </c>
      <c r="F2" s="3">
        <v>0</v>
      </c>
      <c r="G2" s="3" t="s">
        <v>23</v>
      </c>
      <c r="H2" s="3">
        <v>255</v>
      </c>
    </row>
    <row r="3" spans="1:38">
      <c r="A3" s="2" t="s">
        <v>2</v>
      </c>
      <c r="B3">
        <v>-115</v>
      </c>
      <c r="E3" s="3" t="s">
        <v>20</v>
      </c>
      <c r="F3" s="3">
        <v>0</v>
      </c>
      <c r="G3" s="3" t="s">
        <v>24</v>
      </c>
      <c r="H3" s="3">
        <v>0</v>
      </c>
    </row>
    <row r="4" spans="1:38">
      <c r="A4" s="2" t="s">
        <v>3</v>
      </c>
      <c r="B4">
        <v>-50</v>
      </c>
    </row>
    <row r="5" spans="1:38">
      <c r="A5" s="2"/>
    </row>
    <row r="6" spans="1:38">
      <c r="A6" s="2" t="s">
        <v>1</v>
      </c>
      <c r="B6">
        <f>B4-B3</f>
        <v>65</v>
      </c>
      <c r="F6" s="8"/>
      <c r="G6" s="10" t="s">
        <v>25</v>
      </c>
      <c r="H6" s="11"/>
      <c r="I6" s="11"/>
      <c r="J6" s="12"/>
      <c r="K6" s="10" t="s">
        <v>26</v>
      </c>
      <c r="L6" s="11"/>
      <c r="M6" s="11"/>
      <c r="N6" s="12"/>
      <c r="O6" s="10" t="s">
        <v>27</v>
      </c>
      <c r="P6" s="11"/>
      <c r="Q6" s="11"/>
      <c r="R6" s="12"/>
      <c r="S6" s="10" t="s">
        <v>28</v>
      </c>
      <c r="T6" s="11"/>
      <c r="U6" s="11"/>
      <c r="V6" s="12"/>
      <c r="W6" s="10" t="s">
        <v>29</v>
      </c>
      <c r="X6" s="11"/>
      <c r="Y6" s="11"/>
      <c r="Z6" s="12"/>
      <c r="AA6" s="10" t="s">
        <v>30</v>
      </c>
      <c r="AB6" s="11"/>
      <c r="AC6" s="11"/>
      <c r="AD6" s="12"/>
      <c r="AE6" s="10" t="s">
        <v>31</v>
      </c>
      <c r="AF6" s="11"/>
      <c r="AG6" s="11"/>
      <c r="AH6" s="12"/>
      <c r="AI6" s="10" t="s">
        <v>32</v>
      </c>
      <c r="AJ6" s="11"/>
      <c r="AK6" s="11"/>
      <c r="AL6" s="12"/>
    </row>
    <row r="7" spans="1:38" ht="30.75" thickBot="1">
      <c r="A7" s="4"/>
      <c r="B7" s="4"/>
      <c r="C7" s="4"/>
      <c r="D7" s="5" t="s">
        <v>4</v>
      </c>
      <c r="E7" s="6" t="s">
        <v>5</v>
      </c>
      <c r="F7" s="9" t="s">
        <v>6</v>
      </c>
      <c r="G7" s="14" t="s">
        <v>7</v>
      </c>
      <c r="H7" s="5" t="s">
        <v>8</v>
      </c>
      <c r="I7" s="5" t="s">
        <v>9</v>
      </c>
      <c r="J7" s="15" t="s">
        <v>10</v>
      </c>
      <c r="K7" s="14" t="s">
        <v>7</v>
      </c>
      <c r="L7" s="5" t="s">
        <v>8</v>
      </c>
      <c r="M7" s="5" t="s">
        <v>9</v>
      </c>
      <c r="N7" s="15" t="s">
        <v>10</v>
      </c>
      <c r="O7" s="14" t="s">
        <v>7</v>
      </c>
      <c r="P7" s="5" t="s">
        <v>8</v>
      </c>
      <c r="Q7" s="5" t="s">
        <v>9</v>
      </c>
      <c r="R7" s="15" t="s">
        <v>10</v>
      </c>
      <c r="S7" s="14" t="s">
        <v>7</v>
      </c>
      <c r="T7" s="5" t="s">
        <v>8</v>
      </c>
      <c r="U7" s="5" t="s">
        <v>9</v>
      </c>
      <c r="V7" s="15" t="s">
        <v>10</v>
      </c>
      <c r="W7" s="14" t="s">
        <v>7</v>
      </c>
      <c r="X7" s="5" t="s">
        <v>8</v>
      </c>
      <c r="Y7" s="5" t="s">
        <v>9</v>
      </c>
      <c r="Z7" s="15" t="s">
        <v>10</v>
      </c>
      <c r="AA7" s="14" t="s">
        <v>7</v>
      </c>
      <c r="AB7" s="5" t="s">
        <v>8</v>
      </c>
      <c r="AC7" s="5" t="s">
        <v>9</v>
      </c>
      <c r="AD7" s="15" t="s">
        <v>10</v>
      </c>
      <c r="AE7" s="14" t="s">
        <v>7</v>
      </c>
      <c r="AF7" s="5" t="s">
        <v>8</v>
      </c>
      <c r="AG7" s="5" t="s">
        <v>9</v>
      </c>
      <c r="AH7" s="15" t="s">
        <v>10</v>
      </c>
      <c r="AI7" s="14" t="s">
        <v>7</v>
      </c>
      <c r="AJ7" s="5" t="s">
        <v>8</v>
      </c>
      <c r="AK7" s="5" t="s">
        <v>9</v>
      </c>
      <c r="AL7" s="15" t="s">
        <v>10</v>
      </c>
    </row>
    <row r="8" spans="1:38">
      <c r="D8" s="3">
        <v>-130</v>
      </c>
      <c r="E8" s="3">
        <f>D8-$B$3</f>
        <v>-15</v>
      </c>
      <c r="F8" s="16">
        <f>E8/$B$6</f>
        <v>-0.23076923076923078</v>
      </c>
      <c r="G8" s="24"/>
      <c r="H8" s="13"/>
      <c r="I8" s="13"/>
      <c r="J8" s="34"/>
      <c r="K8" s="23"/>
      <c r="L8" s="13"/>
      <c r="M8" s="13"/>
      <c r="N8" s="34"/>
      <c r="O8" s="7"/>
      <c r="P8" s="13"/>
      <c r="Q8" s="13"/>
      <c r="R8" s="8"/>
      <c r="S8" s="7"/>
      <c r="T8" s="13"/>
      <c r="U8" s="13"/>
      <c r="V8" s="8"/>
      <c r="W8" s="7"/>
      <c r="X8" s="13"/>
      <c r="Y8" s="13"/>
      <c r="Z8" s="8"/>
      <c r="AA8" s="7"/>
      <c r="AB8" s="13"/>
      <c r="AC8" s="13"/>
      <c r="AD8" s="8"/>
      <c r="AE8" s="7"/>
      <c r="AF8" s="13"/>
      <c r="AG8" s="13"/>
      <c r="AH8" s="8"/>
      <c r="AI8" s="7"/>
      <c r="AJ8" s="13"/>
      <c r="AK8" s="13"/>
      <c r="AL8" s="8"/>
    </row>
    <row r="9" spans="1:38">
      <c r="D9" s="3">
        <f>D8+1</f>
        <v>-129</v>
      </c>
      <c r="E9" s="3">
        <f t="shared" ref="E9:E72" si="0">D9-$B$3</f>
        <v>-14</v>
      </c>
      <c r="F9" s="16">
        <f t="shared" ref="F9:F72" si="1">E9/$B$6</f>
        <v>-0.2153846153846154</v>
      </c>
      <c r="G9" s="24"/>
      <c r="H9" s="13"/>
      <c r="I9" s="13"/>
      <c r="J9" s="34"/>
      <c r="K9" s="23"/>
      <c r="L9" s="13"/>
      <c r="M9" s="13"/>
      <c r="N9" s="34"/>
      <c r="O9" s="7"/>
      <c r="P9" s="13"/>
      <c r="Q9" s="13"/>
      <c r="R9" s="8"/>
      <c r="S9" s="7"/>
      <c r="T9" s="13"/>
      <c r="U9" s="13"/>
      <c r="V9" s="8"/>
      <c r="W9" s="7"/>
      <c r="X9" s="13"/>
      <c r="Y9" s="13"/>
      <c r="Z9" s="8"/>
      <c r="AA9" s="7"/>
      <c r="AB9" s="13"/>
      <c r="AC9" s="13"/>
      <c r="AD9" s="8"/>
      <c r="AE9" s="7"/>
      <c r="AF9" s="13"/>
      <c r="AG9" s="13"/>
      <c r="AH9" s="8"/>
      <c r="AI9" s="7"/>
      <c r="AJ9" s="13"/>
      <c r="AK9" s="13"/>
      <c r="AL9" s="8"/>
    </row>
    <row r="10" spans="1:38">
      <c r="D10" s="3">
        <f t="shared" ref="D10:D73" si="2">D9+1</f>
        <v>-128</v>
      </c>
      <c r="E10" s="3">
        <f t="shared" si="0"/>
        <v>-13</v>
      </c>
      <c r="F10" s="16">
        <f t="shared" si="1"/>
        <v>-0.2</v>
      </c>
      <c r="G10" s="24"/>
      <c r="H10" s="13"/>
      <c r="I10" s="13"/>
      <c r="J10" s="34"/>
      <c r="K10" s="23"/>
      <c r="L10" s="13"/>
      <c r="M10" s="13"/>
      <c r="N10" s="34"/>
      <c r="O10" s="7"/>
      <c r="P10" s="13"/>
      <c r="Q10" s="13"/>
      <c r="R10" s="8"/>
      <c r="S10" s="7"/>
      <c r="T10" s="13"/>
      <c r="U10" s="13"/>
      <c r="V10" s="8"/>
      <c r="W10" s="7"/>
      <c r="X10" s="13"/>
      <c r="Y10" s="13"/>
      <c r="Z10" s="8"/>
      <c r="AA10" s="7"/>
      <c r="AB10" s="13"/>
      <c r="AC10" s="13"/>
      <c r="AD10" s="8"/>
      <c r="AE10" s="7"/>
      <c r="AF10" s="13"/>
      <c r="AG10" s="13"/>
      <c r="AH10" s="8"/>
      <c r="AI10" s="7"/>
      <c r="AJ10" s="13"/>
      <c r="AK10" s="13"/>
      <c r="AL10" s="8"/>
    </row>
    <row r="11" spans="1:38">
      <c r="D11" s="3">
        <f t="shared" si="2"/>
        <v>-127</v>
      </c>
      <c r="E11" s="3">
        <f t="shared" si="0"/>
        <v>-12</v>
      </c>
      <c r="F11" s="16">
        <f t="shared" si="1"/>
        <v>-0.18461538461538463</v>
      </c>
      <c r="G11" s="24"/>
      <c r="H11" s="13"/>
      <c r="I11" s="13"/>
      <c r="J11" s="34"/>
      <c r="K11" s="23"/>
      <c r="L11" s="13"/>
      <c r="M11" s="13"/>
      <c r="N11" s="34"/>
      <c r="O11" s="7"/>
      <c r="P11" s="13"/>
      <c r="Q11" s="13"/>
      <c r="R11" s="8"/>
      <c r="S11" s="7"/>
      <c r="T11" s="13"/>
      <c r="U11" s="13"/>
      <c r="V11" s="8"/>
      <c r="W11" s="7"/>
      <c r="X11" s="13"/>
      <c r="Y11" s="13"/>
      <c r="Z11" s="8"/>
      <c r="AA11" s="7"/>
      <c r="AB11" s="13"/>
      <c r="AC11" s="13"/>
      <c r="AD11" s="8"/>
      <c r="AE11" s="7"/>
      <c r="AF11" s="13"/>
      <c r="AG11" s="13"/>
      <c r="AH11" s="8"/>
      <c r="AI11" s="7"/>
      <c r="AJ11" s="13"/>
      <c r="AK11" s="13"/>
      <c r="AL11" s="8"/>
    </row>
    <row r="12" spans="1:38">
      <c r="D12" s="3">
        <f t="shared" si="2"/>
        <v>-126</v>
      </c>
      <c r="E12" s="3">
        <f t="shared" si="0"/>
        <v>-11</v>
      </c>
      <c r="F12" s="16">
        <f t="shared" si="1"/>
        <v>-0.16923076923076924</v>
      </c>
      <c r="G12" s="24"/>
      <c r="H12" s="13"/>
      <c r="I12" s="13"/>
      <c r="J12" s="34"/>
      <c r="K12" s="23"/>
      <c r="L12" s="13"/>
      <c r="M12" s="13"/>
      <c r="N12" s="34"/>
      <c r="O12" s="7"/>
      <c r="P12" s="13"/>
      <c r="Q12" s="13"/>
      <c r="R12" s="8"/>
      <c r="S12" s="7"/>
      <c r="T12" s="13"/>
      <c r="U12" s="13"/>
      <c r="V12" s="8"/>
      <c r="W12" s="7"/>
      <c r="X12" s="13"/>
      <c r="Y12" s="13"/>
      <c r="Z12" s="8"/>
      <c r="AA12" s="7"/>
      <c r="AB12" s="13"/>
      <c r="AC12" s="13"/>
      <c r="AD12" s="8"/>
      <c r="AE12" s="7"/>
      <c r="AF12" s="13"/>
      <c r="AG12" s="13"/>
      <c r="AH12" s="8"/>
      <c r="AI12" s="7"/>
      <c r="AJ12" s="13"/>
      <c r="AK12" s="13"/>
      <c r="AL12" s="8"/>
    </row>
    <row r="13" spans="1:38">
      <c r="A13" s="32"/>
      <c r="B13" s="32"/>
      <c r="C13" s="32"/>
      <c r="D13" s="26">
        <f t="shared" si="2"/>
        <v>-125</v>
      </c>
      <c r="E13" s="26">
        <f t="shared" si="0"/>
        <v>-10</v>
      </c>
      <c r="F13" s="27">
        <f t="shared" si="1"/>
        <v>-0.15384615384615385</v>
      </c>
      <c r="G13" s="28"/>
      <c r="H13" s="29"/>
      <c r="I13" s="29"/>
      <c r="J13" s="35"/>
      <c r="K13" s="23"/>
      <c r="L13" s="29"/>
      <c r="M13" s="29"/>
      <c r="N13" s="34"/>
      <c r="O13" s="31"/>
      <c r="P13" s="29"/>
      <c r="Q13" s="29"/>
      <c r="R13" s="30"/>
      <c r="S13" s="31"/>
      <c r="T13" s="29"/>
      <c r="U13" s="29"/>
      <c r="V13" s="30"/>
      <c r="W13" s="31"/>
      <c r="X13" s="29"/>
      <c r="Y13" s="29"/>
      <c r="Z13" s="30"/>
      <c r="AA13" s="31"/>
      <c r="AB13" s="29"/>
      <c r="AC13" s="29"/>
      <c r="AD13" s="30"/>
      <c r="AE13" s="31"/>
      <c r="AF13" s="29"/>
      <c r="AG13" s="29"/>
      <c r="AH13" s="30"/>
      <c r="AI13" s="31"/>
      <c r="AJ13" s="29"/>
      <c r="AK13" s="29"/>
      <c r="AL13" s="30"/>
    </row>
    <row r="14" spans="1:38">
      <c r="D14" s="3">
        <f t="shared" si="2"/>
        <v>-124</v>
      </c>
      <c r="E14" s="3">
        <f t="shared" si="0"/>
        <v>-9</v>
      </c>
      <c r="F14" s="16">
        <f t="shared" si="1"/>
        <v>-0.13846153846153847</v>
      </c>
      <c r="G14" s="24"/>
      <c r="H14" s="13"/>
      <c r="I14" s="13"/>
      <c r="J14" s="34"/>
      <c r="K14" s="23"/>
      <c r="L14" s="13"/>
      <c r="M14" s="13"/>
      <c r="N14" s="34"/>
      <c r="O14" s="7"/>
      <c r="P14" s="13"/>
      <c r="Q14" s="13"/>
      <c r="R14" s="8"/>
      <c r="S14" s="7"/>
      <c r="T14" s="13"/>
      <c r="U14" s="13"/>
      <c r="V14" s="8"/>
      <c r="W14" s="7"/>
      <c r="X14" s="13"/>
      <c r="Y14" s="13"/>
      <c r="Z14" s="8"/>
      <c r="AA14" s="7"/>
      <c r="AB14" s="13"/>
      <c r="AC14" s="13"/>
      <c r="AD14" s="8"/>
      <c r="AE14" s="7"/>
      <c r="AF14" s="13"/>
      <c r="AG14" s="13"/>
      <c r="AH14" s="8"/>
      <c r="AI14" s="7"/>
      <c r="AJ14" s="13"/>
      <c r="AK14" s="13"/>
      <c r="AL14" s="8"/>
    </row>
    <row r="15" spans="1:38">
      <c r="D15" s="3">
        <f t="shared" si="2"/>
        <v>-123</v>
      </c>
      <c r="E15" s="3">
        <f t="shared" si="0"/>
        <v>-8</v>
      </c>
      <c r="F15" s="16">
        <f t="shared" si="1"/>
        <v>-0.12307692307692308</v>
      </c>
      <c r="G15" s="24"/>
      <c r="H15" s="13"/>
      <c r="I15" s="13"/>
      <c r="J15" s="34"/>
      <c r="K15" s="23"/>
      <c r="L15" s="13"/>
      <c r="M15" s="13"/>
      <c r="N15" s="34"/>
      <c r="O15" s="7"/>
      <c r="P15" s="13"/>
      <c r="Q15" s="13"/>
      <c r="R15" s="8"/>
      <c r="S15" s="7"/>
      <c r="T15" s="13"/>
      <c r="U15" s="13"/>
      <c r="V15" s="8"/>
      <c r="W15" s="7"/>
      <c r="X15" s="13"/>
      <c r="Y15" s="13"/>
      <c r="Z15" s="8"/>
      <c r="AA15" s="7"/>
      <c r="AB15" s="13"/>
      <c r="AC15" s="13"/>
      <c r="AD15" s="8"/>
      <c r="AE15" s="7"/>
      <c r="AF15" s="13"/>
      <c r="AG15" s="13"/>
      <c r="AH15" s="8"/>
      <c r="AI15" s="7"/>
      <c r="AJ15" s="13"/>
      <c r="AK15" s="13"/>
      <c r="AL15" s="8"/>
    </row>
    <row r="16" spans="1:38">
      <c r="D16" s="3">
        <f t="shared" si="2"/>
        <v>-122</v>
      </c>
      <c r="E16" s="3">
        <f t="shared" si="0"/>
        <v>-7</v>
      </c>
      <c r="F16" s="16">
        <f t="shared" si="1"/>
        <v>-0.1076923076923077</v>
      </c>
      <c r="G16" s="24"/>
      <c r="H16" s="13"/>
      <c r="I16" s="13"/>
      <c r="J16" s="34"/>
      <c r="K16" s="23"/>
      <c r="L16" s="13"/>
      <c r="M16" s="13"/>
      <c r="N16" s="34"/>
      <c r="O16" s="7"/>
      <c r="P16" s="13"/>
      <c r="Q16" s="13"/>
      <c r="R16" s="8"/>
      <c r="S16" s="7"/>
      <c r="T16" s="13"/>
      <c r="U16" s="13"/>
      <c r="V16" s="8"/>
      <c r="W16" s="7"/>
      <c r="X16" s="13"/>
      <c r="Y16" s="13"/>
      <c r="Z16" s="8"/>
      <c r="AA16" s="7"/>
      <c r="AB16" s="13"/>
      <c r="AC16" s="13"/>
      <c r="AD16" s="8"/>
      <c r="AE16" s="7"/>
      <c r="AF16" s="13"/>
      <c r="AG16" s="13"/>
      <c r="AH16" s="8"/>
      <c r="AI16" s="7"/>
      <c r="AJ16" s="13"/>
      <c r="AK16" s="13"/>
      <c r="AL16" s="8"/>
    </row>
    <row r="17" spans="1:38">
      <c r="D17" s="3">
        <f t="shared" si="2"/>
        <v>-121</v>
      </c>
      <c r="E17" s="3">
        <f t="shared" si="0"/>
        <v>-6</v>
      </c>
      <c r="F17" s="16">
        <f t="shared" si="1"/>
        <v>-9.2307692307692313E-2</v>
      </c>
      <c r="G17" s="24"/>
      <c r="H17" s="13"/>
      <c r="I17" s="13"/>
      <c r="J17" s="34"/>
      <c r="K17" s="23"/>
      <c r="L17" s="13"/>
      <c r="M17" s="13"/>
      <c r="N17" s="34"/>
      <c r="O17" s="7"/>
      <c r="P17" s="13"/>
      <c r="Q17" s="13"/>
      <c r="R17" s="8"/>
      <c r="S17" s="7"/>
      <c r="T17" s="13"/>
      <c r="U17" s="13"/>
      <c r="V17" s="8"/>
      <c r="W17" s="7"/>
      <c r="X17" s="13"/>
      <c r="Y17" s="13"/>
      <c r="Z17" s="8"/>
      <c r="AA17" s="7"/>
      <c r="AB17" s="13"/>
      <c r="AC17" s="13"/>
      <c r="AD17" s="8"/>
      <c r="AE17" s="7"/>
      <c r="AF17" s="13"/>
      <c r="AG17" s="13"/>
      <c r="AH17" s="8"/>
      <c r="AI17" s="7"/>
      <c r="AJ17" s="13"/>
      <c r="AK17" s="13"/>
      <c r="AL17" s="8"/>
    </row>
    <row r="18" spans="1:38">
      <c r="D18" s="3">
        <f t="shared" si="2"/>
        <v>-120</v>
      </c>
      <c r="E18" s="3">
        <f t="shared" si="0"/>
        <v>-5</v>
      </c>
      <c r="F18" s="16">
        <f t="shared" si="1"/>
        <v>-7.6923076923076927E-2</v>
      </c>
      <c r="G18" s="24"/>
      <c r="H18" s="13"/>
      <c r="I18" s="13"/>
      <c r="J18" s="34"/>
      <c r="K18" s="23"/>
      <c r="L18" s="13"/>
      <c r="M18" s="13"/>
      <c r="N18" s="34"/>
      <c r="O18" s="7"/>
      <c r="P18" s="13"/>
      <c r="Q18" s="13"/>
      <c r="R18" s="8"/>
      <c r="S18" s="7"/>
      <c r="T18" s="13"/>
      <c r="U18" s="13"/>
      <c r="V18" s="8"/>
      <c r="W18" s="7"/>
      <c r="X18" s="13"/>
      <c r="Y18" s="13"/>
      <c r="Z18" s="8"/>
      <c r="AA18" s="7"/>
      <c r="AB18" s="13"/>
      <c r="AC18" s="13"/>
      <c r="AD18" s="8"/>
      <c r="AE18" s="7"/>
      <c r="AF18" s="13"/>
      <c r="AG18" s="13"/>
      <c r="AH18" s="8"/>
      <c r="AI18" s="7"/>
      <c r="AJ18" s="13"/>
      <c r="AK18" s="13"/>
      <c r="AL18" s="8"/>
    </row>
    <row r="19" spans="1:38">
      <c r="D19" s="3">
        <f t="shared" si="2"/>
        <v>-119</v>
      </c>
      <c r="E19" s="3">
        <f t="shared" si="0"/>
        <v>-4</v>
      </c>
      <c r="F19" s="16">
        <f t="shared" si="1"/>
        <v>-6.1538461538461542E-2</v>
      </c>
      <c r="G19" s="24"/>
      <c r="H19" s="13"/>
      <c r="I19" s="13"/>
      <c r="J19" s="34"/>
      <c r="K19" s="23"/>
      <c r="L19" s="13"/>
      <c r="M19" s="13"/>
      <c r="N19" s="34"/>
      <c r="O19" s="7"/>
      <c r="P19" s="13"/>
      <c r="Q19" s="13"/>
      <c r="R19" s="8"/>
      <c r="S19" s="7"/>
      <c r="T19" s="13"/>
      <c r="U19" s="13"/>
      <c r="V19" s="8"/>
      <c r="W19" s="7"/>
      <c r="X19" s="13"/>
      <c r="Y19" s="13"/>
      <c r="Z19" s="8"/>
      <c r="AA19" s="7"/>
      <c r="AB19" s="13"/>
      <c r="AC19" s="13"/>
      <c r="AD19" s="8"/>
      <c r="AE19" s="7"/>
      <c r="AF19" s="13"/>
      <c r="AG19" s="13"/>
      <c r="AH19" s="8"/>
      <c r="AI19" s="7"/>
      <c r="AJ19" s="13"/>
      <c r="AK19" s="13"/>
      <c r="AL19" s="8"/>
    </row>
    <row r="20" spans="1:38">
      <c r="D20" s="3">
        <f t="shared" si="2"/>
        <v>-118</v>
      </c>
      <c r="E20" s="3">
        <f t="shared" si="0"/>
        <v>-3</v>
      </c>
      <c r="F20" s="16">
        <f t="shared" si="1"/>
        <v>-4.6153846153846156E-2</v>
      </c>
      <c r="G20" s="24"/>
      <c r="H20" s="13"/>
      <c r="I20" s="13"/>
      <c r="J20" s="34"/>
      <c r="K20" s="23"/>
      <c r="L20" s="13"/>
      <c r="M20" s="13"/>
      <c r="N20" s="34"/>
      <c r="O20" s="7"/>
      <c r="P20" s="13"/>
      <c r="Q20" s="13"/>
      <c r="R20" s="8"/>
      <c r="S20" s="7"/>
      <c r="T20" s="13"/>
      <c r="U20" s="13"/>
      <c r="V20" s="8"/>
      <c r="W20" s="7"/>
      <c r="X20" s="13"/>
      <c r="Y20" s="13"/>
      <c r="Z20" s="8"/>
      <c r="AA20" s="7"/>
      <c r="AB20" s="13"/>
      <c r="AC20" s="13"/>
      <c r="AD20" s="8"/>
      <c r="AE20" s="7"/>
      <c r="AF20" s="13"/>
      <c r="AG20" s="13"/>
      <c r="AH20" s="8"/>
      <c r="AI20" s="7"/>
      <c r="AJ20" s="13"/>
      <c r="AK20" s="13"/>
      <c r="AL20" s="8"/>
    </row>
    <row r="21" spans="1:38">
      <c r="D21" s="3">
        <f t="shared" si="2"/>
        <v>-117</v>
      </c>
      <c r="E21" s="3">
        <f t="shared" si="0"/>
        <v>-2</v>
      </c>
      <c r="F21" s="16">
        <f t="shared" si="1"/>
        <v>-3.0769230769230771E-2</v>
      </c>
      <c r="G21" s="24"/>
      <c r="H21" s="13"/>
      <c r="I21" s="13"/>
      <c r="J21" s="34"/>
      <c r="K21" s="23"/>
      <c r="L21" s="13"/>
      <c r="M21" s="13"/>
      <c r="N21" s="34"/>
      <c r="O21" s="7"/>
      <c r="P21" s="13"/>
      <c r="Q21" s="13"/>
      <c r="R21" s="8"/>
      <c r="S21" s="7"/>
      <c r="T21" s="13"/>
      <c r="U21" s="13"/>
      <c r="V21" s="8"/>
      <c r="W21" s="7"/>
      <c r="X21" s="13"/>
      <c r="Y21" s="13"/>
      <c r="Z21" s="8"/>
      <c r="AA21" s="7"/>
      <c r="AB21" s="13"/>
      <c r="AC21" s="13"/>
      <c r="AD21" s="8"/>
      <c r="AE21" s="7"/>
      <c r="AF21" s="13"/>
      <c r="AG21" s="13"/>
      <c r="AH21" s="8"/>
      <c r="AI21" s="7"/>
      <c r="AJ21" s="13"/>
      <c r="AK21" s="13"/>
      <c r="AL21" s="8"/>
    </row>
    <row r="22" spans="1:38">
      <c r="D22" s="3">
        <f t="shared" si="2"/>
        <v>-116</v>
      </c>
      <c r="E22" s="3">
        <f t="shared" si="0"/>
        <v>-1</v>
      </c>
      <c r="F22" s="16">
        <f t="shared" si="1"/>
        <v>-1.5384615384615385E-2</v>
      </c>
      <c r="G22" s="24"/>
      <c r="H22" s="13"/>
      <c r="I22" s="13"/>
      <c r="J22" s="34"/>
      <c r="K22" s="23"/>
      <c r="L22" s="13"/>
      <c r="M22" s="13"/>
      <c r="N22" s="34"/>
      <c r="O22" s="7"/>
      <c r="P22" s="13"/>
      <c r="Q22" s="13"/>
      <c r="R22" s="8"/>
      <c r="S22" s="7"/>
      <c r="T22" s="13"/>
      <c r="U22" s="13"/>
      <c r="V22" s="8"/>
      <c r="W22" s="7"/>
      <c r="X22" s="13"/>
      <c r="Y22" s="13"/>
      <c r="Z22" s="8"/>
      <c r="AA22" s="7"/>
      <c r="AB22" s="13"/>
      <c r="AC22" s="13"/>
      <c r="AD22" s="8"/>
      <c r="AE22" s="7"/>
      <c r="AF22" s="13"/>
      <c r="AG22" s="13"/>
      <c r="AH22" s="8"/>
      <c r="AI22" s="7"/>
      <c r="AJ22" s="13"/>
      <c r="AK22" s="13"/>
      <c r="AL22" s="8"/>
    </row>
    <row r="23" spans="1:38">
      <c r="A23" s="22"/>
      <c r="B23" s="22"/>
      <c r="C23" s="22"/>
      <c r="D23" s="17">
        <f t="shared" si="2"/>
        <v>-115</v>
      </c>
      <c r="E23" s="17">
        <f t="shared" si="0"/>
        <v>0</v>
      </c>
      <c r="F23" s="18">
        <f t="shared" si="1"/>
        <v>0</v>
      </c>
      <c r="G23" s="25">
        <f>F23/(1/8)</f>
        <v>0</v>
      </c>
      <c r="H23" s="20">
        <f t="shared" ref="H23:H31" si="3">(1-G23)*$F$1</f>
        <v>0</v>
      </c>
      <c r="I23" s="20">
        <f t="shared" ref="I23:I86" si="4">(1-G23)*$F$2</f>
        <v>0</v>
      </c>
      <c r="J23" s="36">
        <f>G23*127.5</f>
        <v>0</v>
      </c>
      <c r="K23" s="33"/>
      <c r="L23" s="20"/>
      <c r="M23" s="20"/>
      <c r="N23" s="36"/>
      <c r="O23" s="19"/>
      <c r="P23" s="20"/>
      <c r="Q23" s="20"/>
      <c r="R23" s="21"/>
      <c r="S23" s="19"/>
      <c r="T23" s="20"/>
      <c r="U23" s="20"/>
      <c r="V23" s="21"/>
      <c r="W23" s="19"/>
      <c r="X23" s="20"/>
      <c r="Y23" s="20"/>
      <c r="Z23" s="21"/>
      <c r="AA23" s="19"/>
      <c r="AB23" s="20"/>
      <c r="AC23" s="20"/>
      <c r="AD23" s="21"/>
      <c r="AE23" s="19"/>
      <c r="AF23" s="20"/>
      <c r="AG23" s="20"/>
      <c r="AH23" s="21"/>
      <c r="AI23" s="19"/>
      <c r="AJ23" s="20"/>
      <c r="AK23" s="20"/>
      <c r="AL23" s="21"/>
    </row>
    <row r="24" spans="1:38">
      <c r="D24" s="3">
        <f t="shared" si="2"/>
        <v>-114</v>
      </c>
      <c r="E24" s="3">
        <f t="shared" si="0"/>
        <v>1</v>
      </c>
      <c r="F24" s="16">
        <f t="shared" si="1"/>
        <v>1.5384615384615385E-2</v>
      </c>
      <c r="G24" s="25">
        <f t="shared" ref="G24:G31" si="5">F24/(1/8)</f>
        <v>0.12307692307692308</v>
      </c>
      <c r="H24" s="20">
        <f t="shared" si="3"/>
        <v>0</v>
      </c>
      <c r="I24" s="20">
        <f t="shared" si="4"/>
        <v>0</v>
      </c>
      <c r="J24" s="36">
        <f t="shared" ref="J24:J30" si="6">G24*127.5</f>
        <v>15.692307692307693</v>
      </c>
      <c r="K24" s="23"/>
      <c r="L24" s="13"/>
      <c r="M24" s="13"/>
      <c r="N24" s="34"/>
      <c r="O24" s="7"/>
      <c r="P24" s="13"/>
      <c r="Q24" s="13"/>
      <c r="R24" s="8"/>
      <c r="S24" s="7"/>
      <c r="T24" s="13"/>
      <c r="U24" s="13"/>
      <c r="V24" s="8"/>
      <c r="W24" s="7"/>
      <c r="X24" s="13"/>
      <c r="Y24" s="13"/>
      <c r="Z24" s="8"/>
      <c r="AA24" s="7"/>
      <c r="AB24" s="13"/>
      <c r="AC24" s="13"/>
      <c r="AD24" s="8"/>
      <c r="AE24" s="7"/>
      <c r="AF24" s="13"/>
      <c r="AG24" s="13"/>
      <c r="AH24" s="8"/>
      <c r="AI24" s="7"/>
      <c r="AJ24" s="13"/>
      <c r="AK24" s="13"/>
      <c r="AL24" s="8"/>
    </row>
    <row r="25" spans="1:38">
      <c r="D25" s="3">
        <f t="shared" si="2"/>
        <v>-113</v>
      </c>
      <c r="E25" s="3">
        <f t="shared" si="0"/>
        <v>2</v>
      </c>
      <c r="F25" s="16">
        <f t="shared" si="1"/>
        <v>3.0769230769230771E-2</v>
      </c>
      <c r="G25" s="25">
        <f t="shared" si="5"/>
        <v>0.24615384615384617</v>
      </c>
      <c r="H25" s="20">
        <f t="shared" si="3"/>
        <v>0</v>
      </c>
      <c r="I25" s="20">
        <f t="shared" si="4"/>
        <v>0</v>
      </c>
      <c r="J25" s="36">
        <f t="shared" si="6"/>
        <v>31.384615384615387</v>
      </c>
      <c r="K25" s="23"/>
      <c r="L25" s="13"/>
      <c r="M25" s="13"/>
      <c r="N25" s="34"/>
      <c r="O25" s="7"/>
      <c r="P25" s="13"/>
      <c r="Q25" s="13"/>
      <c r="R25" s="8"/>
      <c r="S25" s="7"/>
      <c r="T25" s="13"/>
      <c r="U25" s="13"/>
      <c r="V25" s="8"/>
      <c r="W25" s="7"/>
      <c r="X25" s="13"/>
      <c r="Y25" s="13"/>
      <c r="Z25" s="8"/>
      <c r="AA25" s="7"/>
      <c r="AB25" s="13"/>
      <c r="AC25" s="13"/>
      <c r="AD25" s="8"/>
      <c r="AE25" s="7"/>
      <c r="AF25" s="13"/>
      <c r="AG25" s="13"/>
      <c r="AH25" s="8"/>
      <c r="AI25" s="7"/>
      <c r="AJ25" s="13"/>
      <c r="AK25" s="13"/>
      <c r="AL25" s="8"/>
    </row>
    <row r="26" spans="1:38">
      <c r="D26" s="3">
        <f t="shared" si="2"/>
        <v>-112</v>
      </c>
      <c r="E26" s="3">
        <f t="shared" si="0"/>
        <v>3</v>
      </c>
      <c r="F26" s="16">
        <f t="shared" si="1"/>
        <v>4.6153846153846156E-2</v>
      </c>
      <c r="G26" s="25">
        <f t="shared" si="5"/>
        <v>0.36923076923076925</v>
      </c>
      <c r="H26" s="20">
        <f t="shared" si="3"/>
        <v>0</v>
      </c>
      <c r="I26" s="20">
        <f t="shared" si="4"/>
        <v>0</v>
      </c>
      <c r="J26" s="36">
        <f t="shared" si="6"/>
        <v>47.07692307692308</v>
      </c>
      <c r="K26" s="23"/>
      <c r="L26" s="13"/>
      <c r="M26" s="13"/>
      <c r="N26" s="34"/>
      <c r="O26" s="7"/>
      <c r="P26" s="13"/>
      <c r="Q26" s="13"/>
      <c r="R26" s="8"/>
      <c r="S26" s="7"/>
      <c r="T26" s="13"/>
      <c r="U26" s="13"/>
      <c r="V26" s="8"/>
      <c r="W26" s="7"/>
      <c r="X26" s="13"/>
      <c r="Y26" s="13"/>
      <c r="Z26" s="8"/>
      <c r="AA26" s="7"/>
      <c r="AB26" s="13"/>
      <c r="AC26" s="13"/>
      <c r="AD26" s="8"/>
      <c r="AE26" s="7"/>
      <c r="AF26" s="13"/>
      <c r="AG26" s="13"/>
      <c r="AH26" s="8"/>
      <c r="AI26" s="7"/>
      <c r="AJ26" s="13"/>
      <c r="AK26" s="13"/>
      <c r="AL26" s="8"/>
    </row>
    <row r="27" spans="1:38">
      <c r="D27" s="3">
        <f t="shared" si="2"/>
        <v>-111</v>
      </c>
      <c r="E27" s="3">
        <f t="shared" si="0"/>
        <v>4</v>
      </c>
      <c r="F27" s="16">
        <f t="shared" si="1"/>
        <v>6.1538461538461542E-2</v>
      </c>
      <c r="G27" s="25">
        <f t="shared" si="5"/>
        <v>0.49230769230769234</v>
      </c>
      <c r="H27" s="20">
        <f t="shared" si="3"/>
        <v>0</v>
      </c>
      <c r="I27" s="20">
        <f t="shared" si="4"/>
        <v>0</v>
      </c>
      <c r="J27" s="36">
        <f t="shared" si="6"/>
        <v>62.769230769230774</v>
      </c>
      <c r="K27" s="23"/>
      <c r="L27" s="13"/>
      <c r="M27" s="13"/>
      <c r="N27" s="34"/>
      <c r="O27" s="7"/>
      <c r="P27" s="13"/>
      <c r="Q27" s="13"/>
      <c r="R27" s="8"/>
      <c r="S27" s="7"/>
      <c r="T27" s="13"/>
      <c r="U27" s="13"/>
      <c r="V27" s="8"/>
      <c r="W27" s="7"/>
      <c r="X27" s="13"/>
      <c r="Y27" s="13"/>
      <c r="Z27" s="8"/>
      <c r="AA27" s="7"/>
      <c r="AB27" s="13"/>
      <c r="AC27" s="13"/>
      <c r="AD27" s="8"/>
      <c r="AE27" s="7"/>
      <c r="AF27" s="13"/>
      <c r="AG27" s="13"/>
      <c r="AH27" s="8"/>
      <c r="AI27" s="7"/>
      <c r="AJ27" s="13"/>
      <c r="AK27" s="13"/>
      <c r="AL27" s="8"/>
    </row>
    <row r="28" spans="1:38">
      <c r="D28" s="3">
        <f t="shared" si="2"/>
        <v>-110</v>
      </c>
      <c r="E28" s="3">
        <f t="shared" si="0"/>
        <v>5</v>
      </c>
      <c r="F28" s="16">
        <f t="shared" si="1"/>
        <v>7.6923076923076927E-2</v>
      </c>
      <c r="G28" s="25">
        <f t="shared" si="5"/>
        <v>0.61538461538461542</v>
      </c>
      <c r="H28" s="20">
        <f t="shared" si="3"/>
        <v>0</v>
      </c>
      <c r="I28" s="20">
        <f t="shared" si="4"/>
        <v>0</v>
      </c>
      <c r="J28" s="36">
        <f t="shared" si="6"/>
        <v>78.461538461538467</v>
      </c>
      <c r="K28" s="23"/>
      <c r="L28" s="13"/>
      <c r="M28" s="13"/>
      <c r="N28" s="34"/>
      <c r="O28" s="7"/>
      <c r="P28" s="13"/>
      <c r="Q28" s="13"/>
      <c r="R28" s="8"/>
      <c r="S28" s="7"/>
      <c r="T28" s="13"/>
      <c r="U28" s="13"/>
      <c r="V28" s="8"/>
      <c r="W28" s="7"/>
      <c r="X28" s="13"/>
      <c r="Y28" s="13"/>
      <c r="Z28" s="8"/>
      <c r="AA28" s="7"/>
      <c r="AB28" s="13"/>
      <c r="AC28" s="13"/>
      <c r="AD28" s="8"/>
      <c r="AE28" s="7"/>
      <c r="AF28" s="13"/>
      <c r="AG28" s="13"/>
      <c r="AH28" s="8"/>
      <c r="AI28" s="7"/>
      <c r="AJ28" s="13"/>
      <c r="AK28" s="13"/>
      <c r="AL28" s="8"/>
    </row>
    <row r="29" spans="1:38">
      <c r="D29" s="3">
        <f t="shared" si="2"/>
        <v>-109</v>
      </c>
      <c r="E29" s="3">
        <f t="shared" si="0"/>
        <v>6</v>
      </c>
      <c r="F29" s="16">
        <f t="shared" si="1"/>
        <v>9.2307692307692313E-2</v>
      </c>
      <c r="G29" s="25">
        <f t="shared" si="5"/>
        <v>0.7384615384615385</v>
      </c>
      <c r="H29" s="20">
        <f t="shared" si="3"/>
        <v>0</v>
      </c>
      <c r="I29" s="20">
        <f t="shared" si="4"/>
        <v>0</v>
      </c>
      <c r="J29" s="36">
        <f t="shared" si="6"/>
        <v>94.15384615384616</v>
      </c>
      <c r="K29" s="23"/>
      <c r="L29" s="13"/>
      <c r="M29" s="13"/>
      <c r="N29" s="34"/>
      <c r="O29" s="7"/>
      <c r="P29" s="13"/>
      <c r="Q29" s="13"/>
      <c r="R29" s="8"/>
      <c r="S29" s="7"/>
      <c r="T29" s="13"/>
      <c r="U29" s="13"/>
      <c r="V29" s="8"/>
      <c r="W29" s="7"/>
      <c r="X29" s="13"/>
      <c r="Y29" s="13"/>
      <c r="Z29" s="8"/>
      <c r="AA29" s="7"/>
      <c r="AB29" s="13"/>
      <c r="AC29" s="13"/>
      <c r="AD29" s="8"/>
      <c r="AE29" s="7"/>
      <c r="AF29" s="13"/>
      <c r="AG29" s="13"/>
      <c r="AH29" s="8"/>
      <c r="AI29" s="7"/>
      <c r="AJ29" s="13"/>
      <c r="AK29" s="13"/>
      <c r="AL29" s="8"/>
    </row>
    <row r="30" spans="1:38">
      <c r="D30" s="3">
        <f t="shared" si="2"/>
        <v>-108</v>
      </c>
      <c r="E30" s="3">
        <f t="shared" si="0"/>
        <v>7</v>
      </c>
      <c r="F30" s="16">
        <f t="shared" si="1"/>
        <v>0.1076923076923077</v>
      </c>
      <c r="G30" s="25">
        <f t="shared" si="5"/>
        <v>0.86153846153846159</v>
      </c>
      <c r="H30" s="20">
        <f t="shared" si="3"/>
        <v>0</v>
      </c>
      <c r="I30" s="20">
        <f t="shared" si="4"/>
        <v>0</v>
      </c>
      <c r="J30" s="36">
        <f t="shared" si="6"/>
        <v>109.84615384615385</v>
      </c>
      <c r="K30" s="23"/>
      <c r="L30" s="13"/>
      <c r="M30" s="13"/>
      <c r="N30" s="34"/>
      <c r="O30" s="7"/>
      <c r="P30" s="13"/>
      <c r="Q30" s="13"/>
      <c r="R30" s="8"/>
      <c r="S30" s="7"/>
      <c r="T30" s="13"/>
      <c r="U30" s="13"/>
      <c r="V30" s="8"/>
      <c r="W30" s="7"/>
      <c r="X30" s="13"/>
      <c r="Y30" s="13"/>
      <c r="Z30" s="8"/>
      <c r="AA30" s="7"/>
      <c r="AB30" s="13"/>
      <c r="AC30" s="13"/>
      <c r="AD30" s="8"/>
      <c r="AE30" s="7"/>
      <c r="AF30" s="13"/>
      <c r="AG30" s="13"/>
      <c r="AH30" s="8"/>
      <c r="AI30" s="7"/>
      <c r="AJ30" s="13"/>
      <c r="AK30" s="13"/>
      <c r="AL30" s="8"/>
    </row>
    <row r="31" spans="1:38">
      <c r="D31" s="3">
        <f t="shared" si="2"/>
        <v>-107</v>
      </c>
      <c r="E31" s="3">
        <f t="shared" si="0"/>
        <v>8</v>
      </c>
      <c r="F31" s="16">
        <f t="shared" si="1"/>
        <v>0.12307692307692308</v>
      </c>
      <c r="G31" s="25">
        <f t="shared" si="5"/>
        <v>0.98461538461538467</v>
      </c>
      <c r="H31" s="20">
        <f t="shared" si="3"/>
        <v>0</v>
      </c>
      <c r="I31" s="20">
        <f t="shared" ref="I31" si="7">(1-G31)*$F$2</f>
        <v>0</v>
      </c>
      <c r="J31" s="36">
        <f t="shared" ref="J31" si="8">G31*127.5</f>
        <v>125.53846153846155</v>
      </c>
      <c r="K31" s="23"/>
      <c r="L31" s="13"/>
      <c r="M31" s="13"/>
      <c r="N31" s="34"/>
      <c r="O31" s="7"/>
      <c r="P31" s="13"/>
      <c r="Q31" s="13"/>
      <c r="R31" s="8"/>
      <c r="S31" s="7"/>
      <c r="T31" s="13"/>
      <c r="U31" s="13"/>
      <c r="V31" s="8"/>
      <c r="W31" s="7"/>
      <c r="X31" s="13"/>
      <c r="Y31" s="13"/>
      <c r="Z31" s="8"/>
      <c r="AA31" s="7"/>
      <c r="AB31" s="13"/>
      <c r="AC31" s="13"/>
      <c r="AD31" s="8"/>
      <c r="AE31" s="7"/>
      <c r="AF31" s="13"/>
      <c r="AG31" s="13"/>
      <c r="AH31" s="8"/>
      <c r="AI31" s="7"/>
      <c r="AJ31" s="13"/>
      <c r="AK31" s="13"/>
      <c r="AL31" s="8"/>
    </row>
    <row r="32" spans="1:38">
      <c r="D32" s="3">
        <f t="shared" si="2"/>
        <v>-106</v>
      </c>
      <c r="E32" s="3">
        <f t="shared" si="0"/>
        <v>9</v>
      </c>
      <c r="F32" s="16">
        <f t="shared" si="1"/>
        <v>0.13846153846153847</v>
      </c>
      <c r="G32" s="24"/>
      <c r="H32" s="13"/>
      <c r="I32" s="13"/>
      <c r="J32" s="34"/>
      <c r="K32" s="33">
        <f>F32/(2/8)</f>
        <v>0.55384615384615388</v>
      </c>
      <c r="L32" s="20">
        <f t="shared" ref="L31:L39" si="9">(1-K32)*$F$1</f>
        <v>0</v>
      </c>
      <c r="M32" s="20">
        <f t="shared" ref="M31:M89" si="10">(1-K32)*$F$2</f>
        <v>0</v>
      </c>
      <c r="N32" s="36">
        <f t="shared" ref="N32:N37" si="11">(K32)*255</f>
        <v>141.23076923076923</v>
      </c>
      <c r="O32" s="7"/>
      <c r="P32" s="13"/>
      <c r="Q32" s="13"/>
      <c r="R32" s="8"/>
      <c r="S32" s="7"/>
      <c r="T32" s="13"/>
      <c r="U32" s="13"/>
      <c r="V32" s="8"/>
      <c r="W32" s="7"/>
      <c r="X32" s="13"/>
      <c r="Y32" s="13"/>
      <c r="Z32" s="8"/>
      <c r="AA32" s="7"/>
      <c r="AB32" s="13"/>
      <c r="AC32" s="13"/>
      <c r="AD32" s="8"/>
      <c r="AE32" s="7"/>
      <c r="AF32" s="13"/>
      <c r="AG32" s="13"/>
      <c r="AH32" s="8"/>
      <c r="AI32" s="7"/>
      <c r="AJ32" s="13"/>
      <c r="AK32" s="13"/>
      <c r="AL32" s="8"/>
    </row>
    <row r="33" spans="4:38">
      <c r="D33" s="3">
        <f t="shared" si="2"/>
        <v>-105</v>
      </c>
      <c r="E33" s="3">
        <f t="shared" si="0"/>
        <v>10</v>
      </c>
      <c r="F33" s="16">
        <f t="shared" si="1"/>
        <v>0.15384615384615385</v>
      </c>
      <c r="G33" s="24"/>
      <c r="H33" s="13"/>
      <c r="I33" s="13"/>
      <c r="J33" s="34"/>
      <c r="K33" s="33">
        <f t="shared" ref="K33:K37" si="12">F33/(2/8)</f>
        <v>0.61538461538461542</v>
      </c>
      <c r="L33" s="20">
        <f t="shared" si="9"/>
        <v>0</v>
      </c>
      <c r="M33" s="20">
        <f t="shared" si="10"/>
        <v>0</v>
      </c>
      <c r="N33" s="36">
        <f t="shared" si="11"/>
        <v>156.92307692307693</v>
      </c>
      <c r="O33" s="7"/>
      <c r="P33" s="13"/>
      <c r="Q33" s="13"/>
      <c r="R33" s="8"/>
      <c r="S33" s="7"/>
      <c r="T33" s="13"/>
      <c r="U33" s="13"/>
      <c r="V33" s="8"/>
      <c r="W33" s="7"/>
      <c r="X33" s="13"/>
      <c r="Y33" s="13"/>
      <c r="Z33" s="8"/>
      <c r="AA33" s="7"/>
      <c r="AB33" s="13"/>
      <c r="AC33" s="13"/>
      <c r="AD33" s="8"/>
      <c r="AE33" s="7"/>
      <c r="AF33" s="13"/>
      <c r="AG33" s="13"/>
      <c r="AH33" s="8"/>
      <c r="AI33" s="7"/>
      <c r="AJ33" s="13"/>
      <c r="AK33" s="13"/>
      <c r="AL33" s="8"/>
    </row>
    <row r="34" spans="4:38">
      <c r="D34" s="3">
        <f t="shared" si="2"/>
        <v>-104</v>
      </c>
      <c r="E34" s="3">
        <f t="shared" si="0"/>
        <v>11</v>
      </c>
      <c r="F34" s="16">
        <f t="shared" si="1"/>
        <v>0.16923076923076924</v>
      </c>
      <c r="G34" s="24"/>
      <c r="H34" s="13"/>
      <c r="I34" s="13"/>
      <c r="J34" s="34"/>
      <c r="K34" s="33">
        <f t="shared" si="12"/>
        <v>0.67692307692307696</v>
      </c>
      <c r="L34" s="20">
        <f t="shared" si="9"/>
        <v>0</v>
      </c>
      <c r="M34" s="20">
        <f t="shared" si="10"/>
        <v>0</v>
      </c>
      <c r="N34" s="36">
        <f t="shared" si="11"/>
        <v>172.61538461538461</v>
      </c>
      <c r="O34" s="7"/>
      <c r="P34" s="13"/>
      <c r="Q34" s="13"/>
      <c r="R34" s="8"/>
      <c r="S34" s="7"/>
      <c r="T34" s="13"/>
      <c r="U34" s="13"/>
      <c r="V34" s="8"/>
      <c r="W34" s="7"/>
      <c r="X34" s="13"/>
      <c r="Y34" s="13"/>
      <c r="Z34" s="8"/>
      <c r="AA34" s="7"/>
      <c r="AB34" s="13"/>
      <c r="AC34" s="13"/>
      <c r="AD34" s="8"/>
      <c r="AE34" s="7"/>
      <c r="AF34" s="13"/>
      <c r="AG34" s="13"/>
      <c r="AH34" s="8"/>
      <c r="AI34" s="7"/>
      <c r="AJ34" s="13"/>
      <c r="AK34" s="13"/>
      <c r="AL34" s="8"/>
    </row>
    <row r="35" spans="4:38">
      <c r="D35" s="3">
        <f t="shared" si="2"/>
        <v>-103</v>
      </c>
      <c r="E35" s="3">
        <f t="shared" si="0"/>
        <v>12</v>
      </c>
      <c r="F35" s="16">
        <f t="shared" si="1"/>
        <v>0.18461538461538463</v>
      </c>
      <c r="G35" s="24"/>
      <c r="H35" s="13"/>
      <c r="I35" s="13"/>
      <c r="J35" s="34"/>
      <c r="K35" s="33">
        <f t="shared" si="12"/>
        <v>0.7384615384615385</v>
      </c>
      <c r="L35" s="20">
        <f t="shared" si="9"/>
        <v>0</v>
      </c>
      <c r="M35" s="20">
        <f t="shared" si="10"/>
        <v>0</v>
      </c>
      <c r="N35" s="36">
        <f t="shared" si="11"/>
        <v>188.30769230769232</v>
      </c>
      <c r="O35" s="7"/>
      <c r="P35" s="13"/>
      <c r="Q35" s="13"/>
      <c r="R35" s="8"/>
      <c r="S35" s="7"/>
      <c r="T35" s="13"/>
      <c r="U35" s="13"/>
      <c r="V35" s="8"/>
      <c r="W35" s="7"/>
      <c r="X35" s="13"/>
      <c r="Y35" s="13"/>
      <c r="Z35" s="8"/>
      <c r="AA35" s="7"/>
      <c r="AB35" s="13"/>
      <c r="AC35" s="13"/>
      <c r="AD35" s="8"/>
      <c r="AE35" s="7"/>
      <c r="AF35" s="13"/>
      <c r="AG35" s="13"/>
      <c r="AH35" s="8"/>
      <c r="AI35" s="7"/>
      <c r="AJ35" s="13"/>
      <c r="AK35" s="13"/>
      <c r="AL35" s="8"/>
    </row>
    <row r="36" spans="4:38">
      <c r="D36" s="3">
        <f t="shared" si="2"/>
        <v>-102</v>
      </c>
      <c r="E36" s="3">
        <f t="shared" si="0"/>
        <v>13</v>
      </c>
      <c r="F36" s="16">
        <f t="shared" si="1"/>
        <v>0.2</v>
      </c>
      <c r="G36" s="24"/>
      <c r="H36" s="13"/>
      <c r="I36" s="13"/>
      <c r="J36" s="34"/>
      <c r="K36" s="33">
        <f t="shared" si="12"/>
        <v>0.8</v>
      </c>
      <c r="L36" s="20">
        <f t="shared" si="9"/>
        <v>0</v>
      </c>
      <c r="M36" s="20">
        <f t="shared" si="10"/>
        <v>0</v>
      </c>
      <c r="N36" s="36">
        <f t="shared" si="11"/>
        <v>204</v>
      </c>
      <c r="O36" s="7"/>
      <c r="P36" s="13"/>
      <c r="Q36" s="13"/>
      <c r="R36" s="8"/>
      <c r="S36" s="7"/>
      <c r="T36" s="13"/>
      <c r="U36" s="13"/>
      <c r="V36" s="8"/>
      <c r="W36" s="7"/>
      <c r="X36" s="13"/>
      <c r="Y36" s="13"/>
      <c r="Z36" s="8"/>
      <c r="AA36" s="7"/>
      <c r="AB36" s="13"/>
      <c r="AC36" s="13"/>
      <c r="AD36" s="8"/>
      <c r="AE36" s="7"/>
      <c r="AF36" s="13"/>
      <c r="AG36" s="13"/>
      <c r="AH36" s="8"/>
      <c r="AI36" s="7"/>
      <c r="AJ36" s="13"/>
      <c r="AK36" s="13"/>
      <c r="AL36" s="8"/>
    </row>
    <row r="37" spans="4:38">
      <c r="D37" s="3">
        <f t="shared" si="2"/>
        <v>-101</v>
      </c>
      <c r="E37" s="3">
        <f t="shared" si="0"/>
        <v>14</v>
      </c>
      <c r="F37" s="16">
        <f t="shared" si="1"/>
        <v>0.2153846153846154</v>
      </c>
      <c r="G37" s="24"/>
      <c r="H37" s="13"/>
      <c r="I37" s="13"/>
      <c r="J37" s="34"/>
      <c r="K37" s="33">
        <f t="shared" si="12"/>
        <v>0.86153846153846159</v>
      </c>
      <c r="L37" s="20">
        <f t="shared" si="9"/>
        <v>0</v>
      </c>
      <c r="M37" s="20">
        <f t="shared" si="10"/>
        <v>0</v>
      </c>
      <c r="N37" s="36">
        <f t="shared" si="11"/>
        <v>219.69230769230771</v>
      </c>
      <c r="O37" s="7"/>
      <c r="P37" s="13"/>
      <c r="Q37" s="13"/>
      <c r="R37" s="8"/>
      <c r="S37" s="7"/>
      <c r="T37" s="13"/>
      <c r="U37" s="13"/>
      <c r="V37" s="8"/>
      <c r="W37" s="7"/>
      <c r="X37" s="13"/>
      <c r="Y37" s="13"/>
      <c r="Z37" s="8"/>
      <c r="AA37" s="7"/>
      <c r="AB37" s="13"/>
      <c r="AC37" s="13"/>
      <c r="AD37" s="8"/>
      <c r="AE37" s="7"/>
      <c r="AF37" s="13"/>
      <c r="AG37" s="13"/>
      <c r="AH37" s="8"/>
      <c r="AI37" s="7"/>
      <c r="AJ37" s="13"/>
      <c r="AK37" s="13"/>
      <c r="AL37" s="8"/>
    </row>
    <row r="38" spans="4:38">
      <c r="D38" s="3">
        <f t="shared" si="2"/>
        <v>-100</v>
      </c>
      <c r="E38" s="3">
        <f t="shared" si="0"/>
        <v>15</v>
      </c>
      <c r="F38" s="16">
        <f t="shared" si="1"/>
        <v>0.23076923076923078</v>
      </c>
      <c r="G38" s="24"/>
      <c r="H38" s="13"/>
      <c r="I38" s="13"/>
      <c r="J38" s="34"/>
      <c r="K38" s="33">
        <f t="shared" ref="K38" si="13">F38/(2/8)</f>
        <v>0.92307692307692313</v>
      </c>
      <c r="L38" s="20">
        <f t="shared" si="9"/>
        <v>0</v>
      </c>
      <c r="M38" s="20">
        <f t="shared" ref="M38" si="14">(1-K38)*$F$2</f>
        <v>0</v>
      </c>
      <c r="N38" s="36">
        <f t="shared" ref="N38" si="15">(K38)*255</f>
        <v>235.38461538461539</v>
      </c>
      <c r="O38" s="7"/>
      <c r="P38" s="13"/>
      <c r="Q38" s="13"/>
      <c r="R38" s="8"/>
      <c r="S38" s="7"/>
      <c r="T38" s="13"/>
      <c r="U38" s="13"/>
      <c r="V38" s="8"/>
      <c r="W38" s="7"/>
      <c r="X38" s="13"/>
      <c r="Y38" s="13"/>
      <c r="Z38" s="8"/>
      <c r="AA38" s="7"/>
      <c r="AB38" s="13"/>
      <c r="AC38" s="13"/>
      <c r="AD38" s="8"/>
      <c r="AE38" s="7"/>
      <c r="AF38" s="13"/>
      <c r="AG38" s="13"/>
      <c r="AH38" s="8"/>
      <c r="AI38" s="7"/>
      <c r="AJ38" s="13"/>
      <c r="AK38" s="13"/>
      <c r="AL38" s="8"/>
    </row>
    <row r="39" spans="4:38">
      <c r="D39" s="3">
        <f t="shared" si="2"/>
        <v>-99</v>
      </c>
      <c r="E39" s="3">
        <f t="shared" si="0"/>
        <v>16</v>
      </c>
      <c r="F39" s="16">
        <f t="shared" si="1"/>
        <v>0.24615384615384617</v>
      </c>
      <c r="G39" s="24"/>
      <c r="H39" s="13"/>
      <c r="I39" s="13"/>
      <c r="J39" s="34"/>
      <c r="K39" s="33">
        <f t="shared" ref="K39" si="16">F39/(2/8)</f>
        <v>0.98461538461538467</v>
      </c>
      <c r="L39" s="20">
        <f t="shared" si="9"/>
        <v>0</v>
      </c>
      <c r="M39" s="20">
        <f t="shared" ref="M39" si="17">(1-K39)*$F$2</f>
        <v>0</v>
      </c>
      <c r="N39" s="36">
        <f t="shared" ref="N39" si="18">(K39)*255</f>
        <v>251.07692307692309</v>
      </c>
      <c r="O39" s="7"/>
      <c r="P39" s="13"/>
      <c r="Q39" s="13"/>
      <c r="R39" s="8"/>
      <c r="S39" s="7"/>
      <c r="T39" s="13"/>
      <c r="U39" s="13"/>
      <c r="V39" s="8"/>
      <c r="W39" s="7"/>
      <c r="X39" s="13"/>
      <c r="Y39" s="13"/>
      <c r="Z39" s="8"/>
      <c r="AA39" s="7"/>
      <c r="AB39" s="13"/>
      <c r="AC39" s="13"/>
      <c r="AD39" s="8"/>
      <c r="AE39" s="7"/>
      <c r="AF39" s="13"/>
      <c r="AG39" s="13"/>
      <c r="AH39" s="8"/>
      <c r="AI39" s="7"/>
      <c r="AJ39" s="13"/>
      <c r="AK39" s="13"/>
      <c r="AL39" s="8"/>
    </row>
    <row r="40" spans="4:38">
      <c r="D40" s="3">
        <f t="shared" si="2"/>
        <v>-98</v>
      </c>
      <c r="E40" s="3">
        <f t="shared" si="0"/>
        <v>17</v>
      </c>
      <c r="F40" s="16">
        <f t="shared" si="1"/>
        <v>0.26153846153846155</v>
      </c>
      <c r="G40" s="24"/>
      <c r="H40" s="13"/>
      <c r="I40" s="13"/>
      <c r="J40" s="34"/>
      <c r="K40" s="23"/>
      <c r="L40" s="13"/>
      <c r="M40" s="13"/>
      <c r="N40" s="34"/>
      <c r="O40" s="33">
        <f>(F40-(2/8))/(1/8)</f>
        <v>9.2307692307692424E-2</v>
      </c>
      <c r="P40" s="20">
        <v>0</v>
      </c>
      <c r="Q40" s="37">
        <f t="shared" ref="Q39:Q47" si="19">O40*127</f>
        <v>11.723076923076938</v>
      </c>
      <c r="R40" s="21">
        <v>255</v>
      </c>
      <c r="S40" s="7"/>
      <c r="T40" s="13"/>
      <c r="U40" s="13"/>
      <c r="V40" s="8"/>
      <c r="W40" s="7"/>
      <c r="X40" s="13"/>
      <c r="Y40" s="13"/>
      <c r="Z40" s="8"/>
      <c r="AA40" s="7"/>
      <c r="AB40" s="13"/>
      <c r="AC40" s="13"/>
      <c r="AD40" s="8"/>
      <c r="AE40" s="7"/>
      <c r="AF40" s="13"/>
      <c r="AG40" s="13"/>
      <c r="AH40" s="8"/>
      <c r="AI40" s="7"/>
      <c r="AJ40" s="13"/>
      <c r="AK40" s="13"/>
      <c r="AL40" s="8"/>
    </row>
    <row r="41" spans="4:38">
      <c r="D41" s="3">
        <f t="shared" si="2"/>
        <v>-97</v>
      </c>
      <c r="E41" s="3">
        <f t="shared" si="0"/>
        <v>18</v>
      </c>
      <c r="F41" s="16">
        <f t="shared" si="1"/>
        <v>0.27692307692307694</v>
      </c>
      <c r="G41" s="24"/>
      <c r="H41" s="13"/>
      <c r="I41" s="13"/>
      <c r="J41" s="34"/>
      <c r="K41" s="23"/>
      <c r="L41" s="13"/>
      <c r="M41" s="13"/>
      <c r="N41" s="34"/>
      <c r="O41" s="33">
        <f t="shared" ref="O41:O47" si="20">(F41-(2/8))/(1/8)</f>
        <v>0.21538461538461551</v>
      </c>
      <c r="P41" s="20">
        <v>0</v>
      </c>
      <c r="Q41" s="37">
        <f t="shared" si="19"/>
        <v>27.35384615384617</v>
      </c>
      <c r="R41" s="21">
        <v>255</v>
      </c>
      <c r="S41" s="7"/>
      <c r="T41" s="13"/>
      <c r="U41" s="13"/>
      <c r="V41" s="8"/>
      <c r="W41" s="7"/>
      <c r="X41" s="13"/>
      <c r="Y41" s="13"/>
      <c r="Z41" s="8"/>
      <c r="AA41" s="7"/>
      <c r="AB41" s="13"/>
      <c r="AC41" s="13"/>
      <c r="AD41" s="8"/>
      <c r="AE41" s="7"/>
      <c r="AF41" s="13"/>
      <c r="AG41" s="13"/>
      <c r="AH41" s="8"/>
      <c r="AI41" s="7"/>
      <c r="AJ41" s="13"/>
      <c r="AK41" s="13"/>
      <c r="AL41" s="8"/>
    </row>
    <row r="42" spans="4:38">
      <c r="D42" s="3">
        <f t="shared" si="2"/>
        <v>-96</v>
      </c>
      <c r="E42" s="3">
        <f t="shared" si="0"/>
        <v>19</v>
      </c>
      <c r="F42" s="16">
        <f t="shared" si="1"/>
        <v>0.29230769230769232</v>
      </c>
      <c r="G42" s="24"/>
      <c r="H42" s="13"/>
      <c r="I42" s="13"/>
      <c r="J42" s="34"/>
      <c r="K42" s="23"/>
      <c r="L42" s="13"/>
      <c r="M42" s="13"/>
      <c r="N42" s="34"/>
      <c r="O42" s="33">
        <f t="shared" si="20"/>
        <v>0.33846153846153859</v>
      </c>
      <c r="P42" s="20">
        <v>0</v>
      </c>
      <c r="Q42" s="37">
        <f t="shared" si="19"/>
        <v>42.984615384615402</v>
      </c>
      <c r="R42" s="21">
        <v>255</v>
      </c>
      <c r="S42" s="7"/>
      <c r="T42" s="13"/>
      <c r="U42" s="13"/>
      <c r="V42" s="8"/>
      <c r="W42" s="7"/>
      <c r="X42" s="13"/>
      <c r="Y42" s="13"/>
      <c r="Z42" s="8"/>
      <c r="AA42" s="7"/>
      <c r="AB42" s="13"/>
      <c r="AC42" s="13"/>
      <c r="AD42" s="8"/>
      <c r="AE42" s="7"/>
      <c r="AF42" s="13"/>
      <c r="AG42" s="13"/>
      <c r="AH42" s="8"/>
      <c r="AI42" s="7"/>
      <c r="AJ42" s="13"/>
      <c r="AK42" s="13"/>
      <c r="AL42" s="8"/>
    </row>
    <row r="43" spans="4:38">
      <c r="D43" s="3">
        <f t="shared" si="2"/>
        <v>-95</v>
      </c>
      <c r="E43" s="3">
        <f t="shared" si="0"/>
        <v>20</v>
      </c>
      <c r="F43" s="16">
        <f t="shared" si="1"/>
        <v>0.30769230769230771</v>
      </c>
      <c r="G43" s="24"/>
      <c r="H43" s="13"/>
      <c r="I43" s="13"/>
      <c r="J43" s="34"/>
      <c r="K43" s="23"/>
      <c r="L43" s="13"/>
      <c r="M43" s="13"/>
      <c r="N43" s="34"/>
      <c r="O43" s="33">
        <f t="shared" si="20"/>
        <v>0.46153846153846168</v>
      </c>
      <c r="P43" s="20">
        <v>0</v>
      </c>
      <c r="Q43" s="37">
        <f t="shared" si="19"/>
        <v>58.615384615384635</v>
      </c>
      <c r="R43" s="21">
        <v>255</v>
      </c>
      <c r="S43" s="7"/>
      <c r="T43" s="13"/>
      <c r="U43" s="13"/>
      <c r="V43" s="8"/>
      <c r="W43" s="7"/>
      <c r="X43" s="13"/>
      <c r="Y43" s="13"/>
      <c r="Z43" s="8"/>
      <c r="AA43" s="7"/>
      <c r="AB43" s="13"/>
      <c r="AC43" s="13"/>
      <c r="AD43" s="8"/>
      <c r="AE43" s="7"/>
      <c r="AF43" s="13"/>
      <c r="AG43" s="13"/>
      <c r="AH43" s="8"/>
      <c r="AI43" s="7"/>
      <c r="AJ43" s="13"/>
      <c r="AK43" s="13"/>
      <c r="AL43" s="8"/>
    </row>
    <row r="44" spans="4:38">
      <c r="D44" s="3">
        <f t="shared" si="2"/>
        <v>-94</v>
      </c>
      <c r="E44" s="3">
        <f t="shared" si="0"/>
        <v>21</v>
      </c>
      <c r="F44" s="16">
        <f t="shared" si="1"/>
        <v>0.32307692307692309</v>
      </c>
      <c r="G44" s="24"/>
      <c r="H44" s="13"/>
      <c r="I44" s="13"/>
      <c r="J44" s="34"/>
      <c r="K44" s="23"/>
      <c r="L44" s="13"/>
      <c r="M44" s="13"/>
      <c r="N44" s="34"/>
      <c r="O44" s="33">
        <f t="shared" si="20"/>
        <v>0.58461538461538476</v>
      </c>
      <c r="P44" s="20">
        <v>0</v>
      </c>
      <c r="Q44" s="37">
        <f t="shared" si="19"/>
        <v>74.246153846153859</v>
      </c>
      <c r="R44" s="21">
        <v>255</v>
      </c>
      <c r="S44" s="7"/>
      <c r="T44" s="13"/>
      <c r="U44" s="13"/>
      <c r="V44" s="8"/>
      <c r="W44" s="7"/>
      <c r="X44" s="13"/>
      <c r="Y44" s="13"/>
      <c r="Z44" s="8"/>
      <c r="AA44" s="7"/>
      <c r="AB44" s="13"/>
      <c r="AC44" s="13"/>
      <c r="AD44" s="8"/>
      <c r="AE44" s="7"/>
      <c r="AF44" s="13"/>
      <c r="AG44" s="13"/>
      <c r="AH44" s="8"/>
      <c r="AI44" s="7"/>
      <c r="AJ44" s="13"/>
      <c r="AK44" s="13"/>
      <c r="AL44" s="8"/>
    </row>
    <row r="45" spans="4:38">
      <c r="D45" s="3">
        <f t="shared" si="2"/>
        <v>-93</v>
      </c>
      <c r="E45" s="3">
        <f t="shared" si="0"/>
        <v>22</v>
      </c>
      <c r="F45" s="16">
        <f t="shared" si="1"/>
        <v>0.33846153846153848</v>
      </c>
      <c r="G45" s="24"/>
      <c r="H45" s="13"/>
      <c r="I45" s="13"/>
      <c r="J45" s="34"/>
      <c r="K45" s="23"/>
      <c r="L45" s="13"/>
      <c r="M45" s="13"/>
      <c r="N45" s="34"/>
      <c r="O45" s="33">
        <f t="shared" si="20"/>
        <v>0.70769230769230784</v>
      </c>
      <c r="P45" s="20">
        <v>0</v>
      </c>
      <c r="Q45" s="37">
        <f t="shared" si="19"/>
        <v>89.876923076923092</v>
      </c>
      <c r="R45" s="21">
        <v>255</v>
      </c>
      <c r="S45" s="7"/>
      <c r="T45" s="13"/>
      <c r="U45" s="13"/>
      <c r="V45" s="8"/>
      <c r="W45" s="7"/>
      <c r="X45" s="13"/>
      <c r="Y45" s="13"/>
      <c r="Z45" s="8"/>
      <c r="AA45" s="7"/>
      <c r="AB45" s="13"/>
      <c r="AC45" s="13"/>
      <c r="AD45" s="8"/>
      <c r="AE45" s="7"/>
      <c r="AF45" s="13"/>
      <c r="AG45" s="13"/>
      <c r="AH45" s="8"/>
      <c r="AI45" s="7"/>
      <c r="AJ45" s="13"/>
      <c r="AK45" s="13"/>
      <c r="AL45" s="8"/>
    </row>
    <row r="46" spans="4:38">
      <c r="D46" s="3">
        <f t="shared" si="2"/>
        <v>-92</v>
      </c>
      <c r="E46" s="3">
        <f t="shared" si="0"/>
        <v>23</v>
      </c>
      <c r="F46" s="16">
        <f t="shared" si="1"/>
        <v>0.35384615384615387</v>
      </c>
      <c r="G46" s="24"/>
      <c r="H46" s="13"/>
      <c r="I46" s="13"/>
      <c r="J46" s="34"/>
      <c r="K46" s="23"/>
      <c r="L46" s="13"/>
      <c r="M46" s="13"/>
      <c r="N46" s="34"/>
      <c r="O46" s="33">
        <f t="shared" si="20"/>
        <v>0.83076923076923093</v>
      </c>
      <c r="P46" s="20">
        <v>0</v>
      </c>
      <c r="Q46" s="37">
        <f t="shared" si="19"/>
        <v>105.50769230769232</v>
      </c>
      <c r="R46" s="21">
        <v>255</v>
      </c>
      <c r="S46" s="7"/>
      <c r="T46" s="13"/>
      <c r="U46" s="13"/>
      <c r="V46" s="8"/>
      <c r="W46" s="7"/>
      <c r="X46" s="13"/>
      <c r="Y46" s="13"/>
      <c r="Z46" s="8"/>
      <c r="AA46" s="7"/>
      <c r="AB46" s="13"/>
      <c r="AC46" s="13"/>
      <c r="AD46" s="8"/>
      <c r="AE46" s="7"/>
      <c r="AF46" s="13"/>
      <c r="AG46" s="13"/>
      <c r="AH46" s="8"/>
      <c r="AI46" s="7"/>
      <c r="AJ46" s="13"/>
      <c r="AK46" s="13"/>
      <c r="AL46" s="8"/>
    </row>
    <row r="47" spans="4:38">
      <c r="D47" s="3">
        <f t="shared" si="2"/>
        <v>-91</v>
      </c>
      <c r="E47" s="3">
        <f t="shared" si="0"/>
        <v>24</v>
      </c>
      <c r="F47" s="16">
        <f t="shared" si="1"/>
        <v>0.36923076923076925</v>
      </c>
      <c r="G47" s="24"/>
      <c r="H47" s="13"/>
      <c r="I47" s="13"/>
      <c r="J47" s="34"/>
      <c r="K47" s="23"/>
      <c r="L47" s="13"/>
      <c r="M47" s="13"/>
      <c r="N47" s="34"/>
      <c r="O47" s="33">
        <f t="shared" si="20"/>
        <v>0.95384615384615401</v>
      </c>
      <c r="P47" s="20">
        <v>0</v>
      </c>
      <c r="Q47" s="37">
        <f t="shared" si="19"/>
        <v>121.13846153846156</v>
      </c>
      <c r="R47" s="21">
        <v>255</v>
      </c>
      <c r="S47" s="7"/>
      <c r="T47" s="13"/>
      <c r="U47" s="13"/>
      <c r="V47" s="8"/>
      <c r="W47" s="7"/>
      <c r="X47" s="13"/>
      <c r="Y47" s="13"/>
      <c r="Z47" s="8"/>
      <c r="AA47" s="7"/>
      <c r="AB47" s="13"/>
      <c r="AC47" s="13"/>
      <c r="AD47" s="8"/>
      <c r="AE47" s="7"/>
      <c r="AF47" s="13"/>
      <c r="AG47" s="13"/>
      <c r="AH47" s="8"/>
      <c r="AI47" s="7"/>
      <c r="AJ47" s="13"/>
      <c r="AK47" s="13"/>
      <c r="AL47" s="8"/>
    </row>
    <row r="48" spans="4:38">
      <c r="D48" s="3">
        <f t="shared" si="2"/>
        <v>-90</v>
      </c>
      <c r="E48" s="3">
        <f t="shared" si="0"/>
        <v>25</v>
      </c>
      <c r="F48" s="16">
        <f t="shared" si="1"/>
        <v>0.38461538461538464</v>
      </c>
      <c r="G48" s="24"/>
      <c r="H48" s="13"/>
      <c r="I48" s="13"/>
      <c r="J48" s="34"/>
      <c r="K48" s="23"/>
      <c r="L48" s="13"/>
      <c r="M48" s="13"/>
      <c r="N48" s="34"/>
      <c r="O48" s="7"/>
      <c r="P48" s="13"/>
      <c r="Q48" s="13"/>
      <c r="R48" s="8"/>
      <c r="S48" s="33">
        <f>(F48-2/8)/(1/8)*0.5</f>
        <v>0.53846153846153855</v>
      </c>
      <c r="T48" s="20">
        <v>0</v>
      </c>
      <c r="U48" s="37">
        <f t="shared" ref="U48" si="21">S48*255</f>
        <v>137.30769230769232</v>
      </c>
      <c r="V48" s="21">
        <v>255</v>
      </c>
      <c r="W48" s="7"/>
      <c r="X48" s="13"/>
      <c r="Y48" s="13"/>
      <c r="Z48" s="8"/>
      <c r="AA48" s="7"/>
      <c r="AB48" s="13"/>
      <c r="AC48" s="13"/>
      <c r="AD48" s="8"/>
      <c r="AE48" s="7"/>
      <c r="AF48" s="13"/>
      <c r="AG48" s="13"/>
      <c r="AH48" s="8"/>
      <c r="AI48" s="7"/>
      <c r="AJ48" s="13"/>
      <c r="AK48" s="13"/>
      <c r="AL48" s="8"/>
    </row>
    <row r="49" spans="4:38">
      <c r="D49" s="3">
        <f t="shared" si="2"/>
        <v>-89</v>
      </c>
      <c r="E49" s="3">
        <f t="shared" si="0"/>
        <v>26</v>
      </c>
      <c r="F49" s="16">
        <f t="shared" si="1"/>
        <v>0.4</v>
      </c>
      <c r="G49" s="24"/>
      <c r="H49" s="13"/>
      <c r="I49" s="13"/>
      <c r="J49" s="34"/>
      <c r="K49" s="23"/>
      <c r="L49" s="13"/>
      <c r="M49" s="13"/>
      <c r="N49" s="34"/>
      <c r="O49" s="7"/>
      <c r="P49" s="13"/>
      <c r="Q49" s="13"/>
      <c r="R49" s="8"/>
      <c r="S49" s="33">
        <f t="shared" ref="S49:S55" si="22">(F49-2/8)/(1/8)*0.5</f>
        <v>0.60000000000000009</v>
      </c>
      <c r="T49" s="20">
        <v>0</v>
      </c>
      <c r="U49" s="37">
        <f t="shared" ref="U46:U55" si="23">S49*255</f>
        <v>153.00000000000003</v>
      </c>
      <c r="V49" s="21">
        <v>255</v>
      </c>
      <c r="W49" s="7"/>
      <c r="X49" s="13"/>
      <c r="Y49" s="13"/>
      <c r="Z49" s="8"/>
      <c r="AA49" s="7"/>
      <c r="AB49" s="13"/>
      <c r="AC49" s="13"/>
      <c r="AD49" s="8"/>
      <c r="AE49" s="7"/>
      <c r="AF49" s="13"/>
      <c r="AG49" s="13"/>
      <c r="AH49" s="8"/>
      <c r="AI49" s="7"/>
      <c r="AJ49" s="13"/>
      <c r="AK49" s="13"/>
      <c r="AL49" s="8"/>
    </row>
    <row r="50" spans="4:38">
      <c r="D50" s="3">
        <f t="shared" si="2"/>
        <v>-88</v>
      </c>
      <c r="E50" s="3">
        <f t="shared" si="0"/>
        <v>27</v>
      </c>
      <c r="F50" s="16">
        <f t="shared" si="1"/>
        <v>0.41538461538461541</v>
      </c>
      <c r="G50" s="24"/>
      <c r="H50" s="13"/>
      <c r="I50" s="13"/>
      <c r="J50" s="34"/>
      <c r="K50" s="23"/>
      <c r="L50" s="13"/>
      <c r="M50" s="13"/>
      <c r="N50" s="34"/>
      <c r="O50" s="7"/>
      <c r="P50" s="13"/>
      <c r="Q50" s="13"/>
      <c r="R50" s="8"/>
      <c r="S50" s="33">
        <f t="shared" si="22"/>
        <v>0.66153846153846163</v>
      </c>
      <c r="T50" s="20">
        <v>0</v>
      </c>
      <c r="U50" s="37">
        <f t="shared" si="23"/>
        <v>168.69230769230771</v>
      </c>
      <c r="V50" s="21">
        <v>255</v>
      </c>
      <c r="W50" s="7"/>
      <c r="X50" s="13"/>
      <c r="Y50" s="13"/>
      <c r="Z50" s="8"/>
      <c r="AA50" s="7"/>
      <c r="AB50" s="13"/>
      <c r="AC50" s="13"/>
      <c r="AD50" s="8"/>
      <c r="AE50" s="7"/>
      <c r="AF50" s="13"/>
      <c r="AG50" s="13"/>
      <c r="AH50" s="8"/>
      <c r="AI50" s="7"/>
      <c r="AJ50" s="13"/>
      <c r="AK50" s="13"/>
      <c r="AL50" s="8"/>
    </row>
    <row r="51" spans="4:38">
      <c r="D51" s="3">
        <f t="shared" si="2"/>
        <v>-87</v>
      </c>
      <c r="E51" s="3">
        <f t="shared" si="0"/>
        <v>28</v>
      </c>
      <c r="F51" s="16">
        <f t="shared" si="1"/>
        <v>0.43076923076923079</v>
      </c>
      <c r="G51" s="24"/>
      <c r="H51" s="13"/>
      <c r="I51" s="13"/>
      <c r="J51" s="34"/>
      <c r="K51" s="23"/>
      <c r="L51" s="13"/>
      <c r="M51" s="13"/>
      <c r="N51" s="34"/>
      <c r="O51" s="7"/>
      <c r="P51" s="13"/>
      <c r="Q51" s="13"/>
      <c r="R51" s="8"/>
      <c r="S51" s="33">
        <f t="shared" si="22"/>
        <v>0.72307692307692317</v>
      </c>
      <c r="T51" s="20">
        <v>0</v>
      </c>
      <c r="U51" s="37">
        <f t="shared" si="23"/>
        <v>184.38461538461542</v>
      </c>
      <c r="V51" s="21">
        <v>255</v>
      </c>
      <c r="W51" s="7"/>
      <c r="X51" s="13"/>
      <c r="Y51" s="13"/>
      <c r="Z51" s="8"/>
      <c r="AA51" s="7"/>
      <c r="AB51" s="13"/>
      <c r="AC51" s="13"/>
      <c r="AD51" s="8"/>
      <c r="AE51" s="7"/>
      <c r="AF51" s="13"/>
      <c r="AG51" s="13"/>
      <c r="AH51" s="8"/>
      <c r="AI51" s="7"/>
      <c r="AJ51" s="13"/>
      <c r="AK51" s="13"/>
      <c r="AL51" s="8"/>
    </row>
    <row r="52" spans="4:38">
      <c r="D52" s="3">
        <f t="shared" si="2"/>
        <v>-86</v>
      </c>
      <c r="E52" s="3">
        <f t="shared" si="0"/>
        <v>29</v>
      </c>
      <c r="F52" s="16">
        <f t="shared" si="1"/>
        <v>0.44615384615384618</v>
      </c>
      <c r="G52" s="24"/>
      <c r="H52" s="13"/>
      <c r="I52" s="13"/>
      <c r="J52" s="34"/>
      <c r="K52" s="23"/>
      <c r="L52" s="13"/>
      <c r="M52" s="13"/>
      <c r="N52" s="34"/>
      <c r="O52" s="7"/>
      <c r="P52" s="13"/>
      <c r="Q52" s="13"/>
      <c r="R52" s="8"/>
      <c r="S52" s="33">
        <f t="shared" si="22"/>
        <v>0.78461538461538471</v>
      </c>
      <c r="T52" s="20">
        <v>0</v>
      </c>
      <c r="U52" s="37">
        <f t="shared" si="23"/>
        <v>200.07692307692309</v>
      </c>
      <c r="V52" s="21">
        <v>255</v>
      </c>
      <c r="W52" s="7"/>
      <c r="X52" s="13"/>
      <c r="Y52" s="13"/>
      <c r="Z52" s="8"/>
      <c r="AA52" s="7"/>
      <c r="AB52" s="13"/>
      <c r="AC52" s="13"/>
      <c r="AD52" s="8"/>
      <c r="AE52" s="7"/>
      <c r="AF52" s="13"/>
      <c r="AG52" s="13"/>
      <c r="AH52" s="8"/>
      <c r="AI52" s="7"/>
      <c r="AJ52" s="13"/>
      <c r="AK52" s="13"/>
      <c r="AL52" s="8"/>
    </row>
    <row r="53" spans="4:38">
      <c r="D53" s="3">
        <f t="shared" si="2"/>
        <v>-85</v>
      </c>
      <c r="E53" s="3">
        <f t="shared" si="0"/>
        <v>30</v>
      </c>
      <c r="F53" s="16">
        <f t="shared" si="1"/>
        <v>0.46153846153846156</v>
      </c>
      <c r="G53" s="24"/>
      <c r="H53" s="13"/>
      <c r="I53" s="13"/>
      <c r="J53" s="34"/>
      <c r="K53" s="23"/>
      <c r="L53" s="13"/>
      <c r="M53" s="13"/>
      <c r="N53" s="34"/>
      <c r="O53" s="7"/>
      <c r="P53" s="13"/>
      <c r="Q53" s="13"/>
      <c r="R53" s="8"/>
      <c r="S53" s="33">
        <f t="shared" si="22"/>
        <v>0.84615384615384626</v>
      </c>
      <c r="T53" s="20">
        <v>0</v>
      </c>
      <c r="U53" s="37">
        <f t="shared" si="23"/>
        <v>215.7692307692308</v>
      </c>
      <c r="V53" s="21">
        <v>255</v>
      </c>
      <c r="W53" s="7"/>
      <c r="X53" s="13"/>
      <c r="Y53" s="13"/>
      <c r="Z53" s="8"/>
      <c r="AA53" s="7"/>
      <c r="AB53" s="13"/>
      <c r="AC53" s="13"/>
      <c r="AD53" s="8"/>
      <c r="AE53" s="7"/>
      <c r="AF53" s="13"/>
      <c r="AG53" s="13"/>
      <c r="AH53" s="8"/>
      <c r="AI53" s="7"/>
      <c r="AJ53" s="13"/>
      <c r="AK53" s="13"/>
      <c r="AL53" s="8"/>
    </row>
    <row r="54" spans="4:38">
      <c r="D54" s="3">
        <f t="shared" si="2"/>
        <v>-84</v>
      </c>
      <c r="E54" s="3">
        <f t="shared" si="0"/>
        <v>31</v>
      </c>
      <c r="F54" s="16">
        <f t="shared" si="1"/>
        <v>0.47692307692307695</v>
      </c>
      <c r="G54" s="24"/>
      <c r="H54" s="13"/>
      <c r="I54" s="13"/>
      <c r="J54" s="34"/>
      <c r="K54" s="23"/>
      <c r="L54" s="13"/>
      <c r="M54" s="13"/>
      <c r="N54" s="34"/>
      <c r="O54" s="7"/>
      <c r="P54" s="13"/>
      <c r="Q54" s="13"/>
      <c r="R54" s="8"/>
      <c r="S54" s="33">
        <f t="shared" si="22"/>
        <v>0.9076923076923078</v>
      </c>
      <c r="T54" s="20">
        <v>0</v>
      </c>
      <c r="U54" s="37">
        <f t="shared" si="23"/>
        <v>231.46153846153848</v>
      </c>
      <c r="V54" s="21">
        <v>255</v>
      </c>
      <c r="W54" s="7"/>
      <c r="X54" s="13"/>
      <c r="Y54" s="13"/>
      <c r="Z54" s="8"/>
      <c r="AA54" s="7"/>
      <c r="AB54" s="13"/>
      <c r="AC54" s="13"/>
      <c r="AD54" s="8"/>
      <c r="AE54" s="7"/>
      <c r="AF54" s="13"/>
      <c r="AG54" s="13"/>
      <c r="AH54" s="8"/>
      <c r="AI54" s="7"/>
      <c r="AJ54" s="13"/>
      <c r="AK54" s="13"/>
      <c r="AL54" s="8"/>
    </row>
    <row r="55" spans="4:38">
      <c r="D55" s="3">
        <f t="shared" si="2"/>
        <v>-83</v>
      </c>
      <c r="E55" s="3">
        <f t="shared" si="0"/>
        <v>32</v>
      </c>
      <c r="F55" s="16">
        <f t="shared" si="1"/>
        <v>0.49230769230769234</v>
      </c>
      <c r="G55" s="24"/>
      <c r="H55" s="13"/>
      <c r="I55" s="13"/>
      <c r="J55" s="34"/>
      <c r="K55" s="23"/>
      <c r="L55" s="13"/>
      <c r="M55" s="13"/>
      <c r="N55" s="34"/>
      <c r="O55" s="7"/>
      <c r="P55" s="13"/>
      <c r="Q55" s="13"/>
      <c r="R55" s="8"/>
      <c r="S55" s="33">
        <f t="shared" si="22"/>
        <v>0.96923076923076934</v>
      </c>
      <c r="T55" s="20">
        <v>0</v>
      </c>
      <c r="U55" s="37">
        <f t="shared" si="23"/>
        <v>247.15384615384619</v>
      </c>
      <c r="V55" s="21">
        <v>255</v>
      </c>
      <c r="W55" s="7"/>
      <c r="X55" s="13"/>
      <c r="Y55" s="13"/>
      <c r="Z55" s="8"/>
      <c r="AA55" s="7"/>
      <c r="AB55" s="13"/>
      <c r="AC55" s="13"/>
      <c r="AD55" s="8"/>
      <c r="AE55" s="7"/>
      <c r="AF55" s="13"/>
      <c r="AG55" s="13"/>
      <c r="AH55" s="8"/>
      <c r="AI55" s="7"/>
      <c r="AJ55" s="13"/>
      <c r="AK55" s="13"/>
      <c r="AL55" s="8"/>
    </row>
    <row r="56" spans="4:38">
      <c r="D56" s="3">
        <f t="shared" si="2"/>
        <v>-82</v>
      </c>
      <c r="E56" s="3">
        <f t="shared" si="0"/>
        <v>33</v>
      </c>
      <c r="F56" s="16">
        <f t="shared" si="1"/>
        <v>0.50769230769230766</v>
      </c>
      <c r="G56" s="24"/>
      <c r="H56" s="13"/>
      <c r="I56" s="13"/>
      <c r="J56" s="34"/>
      <c r="K56" s="23"/>
      <c r="L56" s="13"/>
      <c r="M56" s="13"/>
      <c r="N56" s="34"/>
      <c r="O56" s="7"/>
      <c r="P56" s="13"/>
      <c r="Q56" s="13"/>
      <c r="R56" s="8"/>
      <c r="S56" s="7"/>
      <c r="T56" s="13"/>
      <c r="U56" s="13"/>
      <c r="V56" s="8"/>
      <c r="W56" s="33">
        <f>(F56-(4/8))/(1/8)</f>
        <v>6.153846153846132E-2</v>
      </c>
      <c r="X56" s="20">
        <v>0</v>
      </c>
      <c r="Y56" s="20">
        <v>255</v>
      </c>
      <c r="Z56" s="36">
        <f>255-(W56*127)</f>
        <v>247.18461538461543</v>
      </c>
      <c r="AA56" s="7"/>
      <c r="AB56" s="13"/>
      <c r="AC56" s="13"/>
      <c r="AD56" s="8"/>
      <c r="AE56" s="7"/>
      <c r="AF56" s="13"/>
      <c r="AG56" s="13"/>
      <c r="AH56" s="8"/>
      <c r="AI56" s="7"/>
      <c r="AJ56" s="13"/>
      <c r="AK56" s="13"/>
      <c r="AL56" s="8"/>
    </row>
    <row r="57" spans="4:38">
      <c r="D57" s="3">
        <f t="shared" si="2"/>
        <v>-81</v>
      </c>
      <c r="E57" s="3">
        <f t="shared" si="0"/>
        <v>34</v>
      </c>
      <c r="F57" s="16">
        <f t="shared" si="1"/>
        <v>0.52307692307692311</v>
      </c>
      <c r="G57" s="24"/>
      <c r="H57" s="13"/>
      <c r="I57" s="13"/>
      <c r="J57" s="34"/>
      <c r="K57" s="23"/>
      <c r="L57" s="13"/>
      <c r="M57" s="13"/>
      <c r="N57" s="34"/>
      <c r="O57" s="7"/>
      <c r="P57" s="13"/>
      <c r="Q57" s="13"/>
      <c r="R57" s="8"/>
      <c r="S57" s="7"/>
      <c r="T57" s="13"/>
      <c r="U57" s="13"/>
      <c r="V57" s="8"/>
      <c r="W57" s="33">
        <f t="shared" ref="W57:W63" si="24">(F57-(4/8))/(1/8)</f>
        <v>0.18461538461538485</v>
      </c>
      <c r="X57" s="20">
        <v>0</v>
      </c>
      <c r="Y57" s="20">
        <v>255</v>
      </c>
      <c r="Z57" s="36">
        <f t="shared" ref="Z57:Z63" si="25">255-(W57*127)</f>
        <v>231.55384615384611</v>
      </c>
      <c r="AA57" s="7"/>
      <c r="AB57" s="13"/>
      <c r="AC57" s="13"/>
      <c r="AD57" s="8"/>
      <c r="AE57" s="7"/>
      <c r="AF57" s="13"/>
      <c r="AG57" s="13"/>
      <c r="AH57" s="8"/>
      <c r="AI57" s="7"/>
      <c r="AJ57" s="13"/>
      <c r="AK57" s="13"/>
      <c r="AL57" s="8"/>
    </row>
    <row r="58" spans="4:38">
      <c r="D58" s="3">
        <f t="shared" si="2"/>
        <v>-80</v>
      </c>
      <c r="E58" s="3">
        <f t="shared" si="0"/>
        <v>35</v>
      </c>
      <c r="F58" s="16">
        <f t="shared" si="1"/>
        <v>0.53846153846153844</v>
      </c>
      <c r="G58" s="24"/>
      <c r="H58" s="13"/>
      <c r="I58" s="13"/>
      <c r="J58" s="34"/>
      <c r="K58" s="23"/>
      <c r="L58" s="13"/>
      <c r="M58" s="13"/>
      <c r="N58" s="34"/>
      <c r="O58" s="7"/>
      <c r="P58" s="13"/>
      <c r="Q58" s="13"/>
      <c r="R58" s="8"/>
      <c r="S58" s="7"/>
      <c r="T58" s="13"/>
      <c r="U58" s="13"/>
      <c r="V58" s="8"/>
      <c r="W58" s="33">
        <f t="shared" si="24"/>
        <v>0.30769230769230749</v>
      </c>
      <c r="X58" s="20">
        <v>0</v>
      </c>
      <c r="Y58" s="20">
        <v>255</v>
      </c>
      <c r="Z58" s="36">
        <f t="shared" si="25"/>
        <v>215.92307692307696</v>
      </c>
      <c r="AA58" s="7"/>
      <c r="AB58" s="13"/>
      <c r="AC58" s="13"/>
      <c r="AD58" s="8"/>
      <c r="AE58" s="7"/>
      <c r="AF58" s="13"/>
      <c r="AG58" s="13"/>
      <c r="AH58" s="8"/>
      <c r="AI58" s="7"/>
      <c r="AJ58" s="13"/>
      <c r="AK58" s="13"/>
      <c r="AL58" s="8"/>
    </row>
    <row r="59" spans="4:38">
      <c r="D59" s="3">
        <f t="shared" si="2"/>
        <v>-79</v>
      </c>
      <c r="E59" s="3">
        <f t="shared" si="0"/>
        <v>36</v>
      </c>
      <c r="F59" s="16">
        <f t="shared" si="1"/>
        <v>0.55384615384615388</v>
      </c>
      <c r="G59" s="24"/>
      <c r="H59" s="13"/>
      <c r="I59" s="13"/>
      <c r="J59" s="34"/>
      <c r="K59" s="23"/>
      <c r="L59" s="13"/>
      <c r="M59" s="13"/>
      <c r="N59" s="34"/>
      <c r="O59" s="7"/>
      <c r="P59" s="13"/>
      <c r="Q59" s="13"/>
      <c r="R59" s="8"/>
      <c r="S59" s="7"/>
      <c r="T59" s="13"/>
      <c r="U59" s="13"/>
      <c r="V59" s="8"/>
      <c r="W59" s="33">
        <f t="shared" si="24"/>
        <v>0.43076923076923102</v>
      </c>
      <c r="X59" s="20">
        <v>0</v>
      </c>
      <c r="Y59" s="20">
        <v>255</v>
      </c>
      <c r="Z59" s="36">
        <f t="shared" si="25"/>
        <v>200.29230769230765</v>
      </c>
      <c r="AA59" s="7"/>
      <c r="AB59" s="13"/>
      <c r="AC59" s="13"/>
      <c r="AD59" s="8"/>
      <c r="AE59" s="7"/>
      <c r="AF59" s="13"/>
      <c r="AG59" s="13"/>
      <c r="AH59" s="8"/>
      <c r="AI59" s="7"/>
      <c r="AJ59" s="13"/>
      <c r="AK59" s="13"/>
      <c r="AL59" s="8"/>
    </row>
    <row r="60" spans="4:38">
      <c r="D60" s="3">
        <f t="shared" si="2"/>
        <v>-78</v>
      </c>
      <c r="E60" s="3">
        <f t="shared" si="0"/>
        <v>37</v>
      </c>
      <c r="F60" s="16">
        <f t="shared" si="1"/>
        <v>0.56923076923076921</v>
      </c>
      <c r="G60" s="24"/>
      <c r="H60" s="13"/>
      <c r="I60" s="13"/>
      <c r="J60" s="34"/>
      <c r="K60" s="23"/>
      <c r="L60" s="13"/>
      <c r="M60" s="13"/>
      <c r="N60" s="34"/>
      <c r="O60" s="7"/>
      <c r="P60" s="13"/>
      <c r="Q60" s="13"/>
      <c r="R60" s="8"/>
      <c r="S60" s="7"/>
      <c r="T60" s="13"/>
      <c r="U60" s="13"/>
      <c r="V60" s="8"/>
      <c r="W60" s="33">
        <f t="shared" si="24"/>
        <v>0.55384615384615365</v>
      </c>
      <c r="X60" s="20">
        <v>0</v>
      </c>
      <c r="Y60" s="20">
        <v>255</v>
      </c>
      <c r="Z60" s="36">
        <f t="shared" si="25"/>
        <v>184.6615384615385</v>
      </c>
      <c r="AA60" s="7"/>
      <c r="AB60" s="13"/>
      <c r="AC60" s="13"/>
      <c r="AD60" s="8"/>
      <c r="AE60" s="7"/>
      <c r="AF60" s="13"/>
      <c r="AG60" s="13"/>
      <c r="AH60" s="8"/>
      <c r="AI60" s="7"/>
      <c r="AJ60" s="13"/>
      <c r="AK60" s="13"/>
      <c r="AL60" s="8"/>
    </row>
    <row r="61" spans="4:38">
      <c r="D61" s="3">
        <f t="shared" si="2"/>
        <v>-77</v>
      </c>
      <c r="E61" s="3">
        <f t="shared" si="0"/>
        <v>38</v>
      </c>
      <c r="F61" s="16">
        <f t="shared" si="1"/>
        <v>0.58461538461538465</v>
      </c>
      <c r="G61" s="24"/>
      <c r="H61" s="13"/>
      <c r="I61" s="13"/>
      <c r="J61" s="34"/>
      <c r="K61" s="23"/>
      <c r="L61" s="13"/>
      <c r="M61" s="13"/>
      <c r="N61" s="34"/>
      <c r="O61" s="7"/>
      <c r="P61" s="13"/>
      <c r="Q61" s="13"/>
      <c r="R61" s="8"/>
      <c r="S61" s="7"/>
      <c r="T61" s="13"/>
      <c r="U61" s="13"/>
      <c r="V61" s="8"/>
      <c r="W61" s="33">
        <f t="shared" si="24"/>
        <v>0.67692307692307718</v>
      </c>
      <c r="X61" s="20">
        <v>0</v>
      </c>
      <c r="Y61" s="20">
        <v>255</v>
      </c>
      <c r="Z61" s="36">
        <f t="shared" si="25"/>
        <v>169.03076923076918</v>
      </c>
      <c r="AA61" s="7"/>
      <c r="AB61" s="13"/>
      <c r="AC61" s="13"/>
      <c r="AD61" s="8"/>
      <c r="AE61" s="7"/>
      <c r="AF61" s="13"/>
      <c r="AG61" s="13"/>
      <c r="AH61" s="8"/>
      <c r="AI61" s="7"/>
      <c r="AJ61" s="13"/>
      <c r="AK61" s="13"/>
      <c r="AL61" s="8"/>
    </row>
    <row r="62" spans="4:38">
      <c r="D62" s="3">
        <f t="shared" si="2"/>
        <v>-76</v>
      </c>
      <c r="E62" s="3">
        <f t="shared" si="0"/>
        <v>39</v>
      </c>
      <c r="F62" s="16">
        <f t="shared" si="1"/>
        <v>0.6</v>
      </c>
      <c r="G62" s="24"/>
      <c r="H62" s="13"/>
      <c r="I62" s="13"/>
      <c r="J62" s="34"/>
      <c r="K62" s="23"/>
      <c r="L62" s="13"/>
      <c r="M62" s="13"/>
      <c r="N62" s="34"/>
      <c r="O62" s="7"/>
      <c r="P62" s="13"/>
      <c r="Q62" s="13"/>
      <c r="R62" s="8"/>
      <c r="S62" s="7"/>
      <c r="T62" s="13"/>
      <c r="U62" s="13"/>
      <c r="V62" s="8"/>
      <c r="W62" s="33">
        <f t="shared" si="24"/>
        <v>0.79999999999999982</v>
      </c>
      <c r="X62" s="20">
        <v>0</v>
      </c>
      <c r="Y62" s="20">
        <v>255</v>
      </c>
      <c r="Z62" s="36">
        <f t="shared" si="25"/>
        <v>153.40000000000003</v>
      </c>
      <c r="AA62" s="7"/>
      <c r="AB62" s="13"/>
      <c r="AC62" s="13"/>
      <c r="AD62" s="8"/>
      <c r="AE62" s="7"/>
      <c r="AF62" s="13"/>
      <c r="AG62" s="13"/>
      <c r="AH62" s="8"/>
      <c r="AI62" s="7"/>
      <c r="AJ62" s="13"/>
      <c r="AK62" s="13"/>
      <c r="AL62" s="8"/>
    </row>
    <row r="63" spans="4:38">
      <c r="D63" s="3">
        <f t="shared" si="2"/>
        <v>-75</v>
      </c>
      <c r="E63" s="3">
        <f t="shared" si="0"/>
        <v>40</v>
      </c>
      <c r="F63" s="16">
        <f t="shared" si="1"/>
        <v>0.61538461538461542</v>
      </c>
      <c r="G63" s="24"/>
      <c r="H63" s="13"/>
      <c r="I63" s="13"/>
      <c r="J63" s="34"/>
      <c r="K63" s="23"/>
      <c r="L63" s="13"/>
      <c r="M63" s="13"/>
      <c r="N63" s="34"/>
      <c r="O63" s="7"/>
      <c r="P63" s="13"/>
      <c r="Q63" s="13"/>
      <c r="R63" s="8"/>
      <c r="S63" s="7"/>
      <c r="T63" s="13"/>
      <c r="U63" s="13"/>
      <c r="V63" s="8"/>
      <c r="W63" s="33">
        <f t="shared" si="24"/>
        <v>0.92307692307692335</v>
      </c>
      <c r="X63" s="20">
        <v>0</v>
      </c>
      <c r="Y63" s="20">
        <v>255</v>
      </c>
      <c r="Z63" s="36">
        <f t="shared" si="25"/>
        <v>137.76923076923072</v>
      </c>
      <c r="AA63" s="7"/>
      <c r="AB63" s="13"/>
      <c r="AC63" s="13"/>
      <c r="AD63" s="8"/>
      <c r="AE63" s="7"/>
      <c r="AF63" s="13"/>
      <c r="AG63" s="13"/>
      <c r="AH63" s="8"/>
      <c r="AI63" s="7"/>
      <c r="AJ63" s="13"/>
      <c r="AK63" s="13"/>
      <c r="AL63" s="8"/>
    </row>
    <row r="64" spans="4:38">
      <c r="D64" s="3">
        <f t="shared" si="2"/>
        <v>-74</v>
      </c>
      <c r="E64" s="3">
        <f t="shared" si="0"/>
        <v>41</v>
      </c>
      <c r="F64" s="16">
        <f t="shared" si="1"/>
        <v>0.63076923076923075</v>
      </c>
      <c r="G64" s="24"/>
      <c r="H64" s="13"/>
      <c r="I64" s="13"/>
      <c r="J64" s="34"/>
      <c r="K64" s="23"/>
      <c r="L64" s="13"/>
      <c r="M64" s="13"/>
      <c r="N64" s="34"/>
      <c r="O64" s="7"/>
      <c r="P64" s="13"/>
      <c r="Q64" s="13"/>
      <c r="R64" s="8"/>
      <c r="S64" s="7"/>
      <c r="T64" s="13"/>
      <c r="U64" s="13"/>
      <c r="V64" s="8"/>
      <c r="W64" s="7"/>
      <c r="X64" s="13"/>
      <c r="Y64" s="13"/>
      <c r="Z64" s="8"/>
      <c r="AA64" s="33">
        <f>(F64-4/8)/(1/8)*0.5</f>
        <v>0.52307692307692299</v>
      </c>
      <c r="AB64" s="20">
        <v>0</v>
      </c>
      <c r="AC64" s="20">
        <v>255</v>
      </c>
      <c r="AD64" s="36">
        <f>255-(AA64*255)</f>
        <v>121.61538461538464</v>
      </c>
      <c r="AE64" s="7"/>
      <c r="AF64" s="13"/>
      <c r="AG64" s="13"/>
      <c r="AH64" s="8"/>
      <c r="AI64" s="7"/>
      <c r="AJ64" s="13"/>
      <c r="AK64" s="13"/>
      <c r="AL64" s="8"/>
    </row>
    <row r="65" spans="1:38">
      <c r="D65" s="3">
        <f t="shared" si="2"/>
        <v>-73</v>
      </c>
      <c r="E65" s="3">
        <f t="shared" si="0"/>
        <v>42</v>
      </c>
      <c r="F65" s="16">
        <f t="shared" si="1"/>
        <v>0.64615384615384619</v>
      </c>
      <c r="G65" s="24"/>
      <c r="H65" s="13"/>
      <c r="I65" s="13"/>
      <c r="J65" s="34"/>
      <c r="K65" s="23"/>
      <c r="L65" s="13"/>
      <c r="M65" s="13"/>
      <c r="N65" s="34"/>
      <c r="O65" s="7"/>
      <c r="P65" s="13"/>
      <c r="Q65" s="13"/>
      <c r="R65" s="8"/>
      <c r="S65" s="7"/>
      <c r="T65" s="13"/>
      <c r="U65" s="13"/>
      <c r="V65" s="8"/>
      <c r="W65" s="7"/>
      <c r="X65" s="13"/>
      <c r="Y65" s="13"/>
      <c r="Z65" s="8"/>
      <c r="AA65" s="33">
        <f t="shared" ref="AA65:AA71" si="26">(F65-4/8)/(1/8)*0.5</f>
        <v>0.58461538461538476</v>
      </c>
      <c r="AB65" s="20">
        <v>0</v>
      </c>
      <c r="AC65" s="20">
        <v>255</v>
      </c>
      <c r="AD65" s="36">
        <f t="shared" ref="AD65:AD71" si="27">255-(AA65*255)</f>
        <v>105.92307692307688</v>
      </c>
      <c r="AE65" s="7"/>
      <c r="AF65" s="13"/>
      <c r="AG65" s="13"/>
      <c r="AH65" s="8"/>
      <c r="AI65" s="7"/>
      <c r="AJ65" s="13"/>
      <c r="AK65" s="13"/>
      <c r="AL65" s="8"/>
    </row>
    <row r="66" spans="1:38">
      <c r="D66" s="3">
        <f t="shared" si="2"/>
        <v>-72</v>
      </c>
      <c r="E66" s="3">
        <f t="shared" si="0"/>
        <v>43</v>
      </c>
      <c r="F66" s="16">
        <f t="shared" si="1"/>
        <v>0.66153846153846152</v>
      </c>
      <c r="G66" s="24"/>
      <c r="H66" s="13"/>
      <c r="I66" s="13"/>
      <c r="J66" s="34"/>
      <c r="K66" s="23"/>
      <c r="L66" s="13"/>
      <c r="M66" s="13"/>
      <c r="N66" s="34"/>
      <c r="O66" s="7"/>
      <c r="P66" s="13"/>
      <c r="Q66" s="13"/>
      <c r="R66" s="8"/>
      <c r="S66" s="7"/>
      <c r="T66" s="13"/>
      <c r="U66" s="13"/>
      <c r="V66" s="8"/>
      <c r="W66" s="7"/>
      <c r="X66" s="13"/>
      <c r="Y66" s="13"/>
      <c r="Z66" s="8"/>
      <c r="AA66" s="33">
        <f t="shared" si="26"/>
        <v>0.64615384615384608</v>
      </c>
      <c r="AB66" s="20">
        <v>0</v>
      </c>
      <c r="AC66" s="20">
        <v>255</v>
      </c>
      <c r="AD66" s="36">
        <f t="shared" si="27"/>
        <v>90.230769230769255</v>
      </c>
      <c r="AE66" s="7"/>
      <c r="AF66" s="13"/>
      <c r="AG66" s="13"/>
      <c r="AH66" s="8"/>
      <c r="AI66" s="7"/>
      <c r="AJ66" s="13"/>
      <c r="AK66" s="13"/>
      <c r="AL66" s="8"/>
    </row>
    <row r="67" spans="1:38">
      <c r="D67" s="3">
        <f t="shared" si="2"/>
        <v>-71</v>
      </c>
      <c r="E67" s="3">
        <f t="shared" si="0"/>
        <v>44</v>
      </c>
      <c r="F67" s="16">
        <f t="shared" si="1"/>
        <v>0.67692307692307696</v>
      </c>
      <c r="G67" s="24"/>
      <c r="H67" s="13"/>
      <c r="I67" s="13"/>
      <c r="J67" s="34"/>
      <c r="K67" s="23"/>
      <c r="L67" s="13"/>
      <c r="M67" s="13"/>
      <c r="N67" s="34"/>
      <c r="O67" s="7"/>
      <c r="P67" s="13"/>
      <c r="Q67" s="13"/>
      <c r="R67" s="8"/>
      <c r="S67" s="7"/>
      <c r="T67" s="13"/>
      <c r="U67" s="13"/>
      <c r="V67" s="8"/>
      <c r="W67" s="7"/>
      <c r="X67" s="13"/>
      <c r="Y67" s="13"/>
      <c r="Z67" s="8"/>
      <c r="AA67" s="33">
        <f t="shared" si="26"/>
        <v>0.70769230769230784</v>
      </c>
      <c r="AB67" s="20">
        <v>0</v>
      </c>
      <c r="AC67" s="20">
        <v>255</v>
      </c>
      <c r="AD67" s="36">
        <f t="shared" si="27"/>
        <v>74.53846153846149</v>
      </c>
      <c r="AE67" s="7"/>
      <c r="AF67" s="13"/>
      <c r="AG67" s="13"/>
      <c r="AH67" s="8"/>
      <c r="AI67" s="7"/>
      <c r="AJ67" s="13"/>
      <c r="AK67" s="13"/>
      <c r="AL67" s="8"/>
    </row>
    <row r="68" spans="1:38">
      <c r="D68" s="3">
        <f t="shared" si="2"/>
        <v>-70</v>
      </c>
      <c r="E68" s="3">
        <f t="shared" si="0"/>
        <v>45</v>
      </c>
      <c r="F68" s="16">
        <f t="shared" si="1"/>
        <v>0.69230769230769229</v>
      </c>
      <c r="G68" s="24"/>
      <c r="H68" s="13"/>
      <c r="I68" s="13"/>
      <c r="J68" s="34"/>
      <c r="K68" s="23"/>
      <c r="L68" s="13"/>
      <c r="M68" s="13"/>
      <c r="N68" s="34"/>
      <c r="O68" s="7"/>
      <c r="P68" s="13"/>
      <c r="Q68" s="13"/>
      <c r="R68" s="8"/>
      <c r="S68" s="7"/>
      <c r="T68" s="13"/>
      <c r="U68" s="13"/>
      <c r="V68" s="8"/>
      <c r="W68" s="7"/>
      <c r="X68" s="13"/>
      <c r="Y68" s="13"/>
      <c r="Z68" s="8"/>
      <c r="AA68" s="33">
        <f t="shared" si="26"/>
        <v>0.76923076923076916</v>
      </c>
      <c r="AB68" s="20">
        <v>0</v>
      </c>
      <c r="AC68" s="20">
        <v>255</v>
      </c>
      <c r="AD68" s="36">
        <f t="shared" si="27"/>
        <v>58.846153846153868</v>
      </c>
      <c r="AE68" s="7"/>
      <c r="AF68" s="13"/>
      <c r="AG68" s="13"/>
      <c r="AH68" s="8"/>
      <c r="AI68" s="7"/>
      <c r="AJ68" s="13"/>
      <c r="AK68" s="13"/>
      <c r="AL68" s="8"/>
    </row>
    <row r="69" spans="1:38">
      <c r="D69" s="3">
        <f t="shared" si="2"/>
        <v>-69</v>
      </c>
      <c r="E69" s="3">
        <f t="shared" si="0"/>
        <v>46</v>
      </c>
      <c r="F69" s="16">
        <f t="shared" si="1"/>
        <v>0.70769230769230773</v>
      </c>
      <c r="G69" s="24"/>
      <c r="H69" s="13"/>
      <c r="I69" s="13"/>
      <c r="J69" s="34"/>
      <c r="K69" s="23"/>
      <c r="L69" s="13"/>
      <c r="M69" s="13"/>
      <c r="N69" s="34"/>
      <c r="O69" s="7"/>
      <c r="P69" s="13"/>
      <c r="Q69" s="13"/>
      <c r="R69" s="8"/>
      <c r="S69" s="7"/>
      <c r="T69" s="13"/>
      <c r="U69" s="13"/>
      <c r="V69" s="8"/>
      <c r="W69" s="7"/>
      <c r="X69" s="13"/>
      <c r="Y69" s="13"/>
      <c r="Z69" s="8"/>
      <c r="AA69" s="33">
        <f t="shared" si="26"/>
        <v>0.83076923076923093</v>
      </c>
      <c r="AB69" s="20">
        <v>0</v>
      </c>
      <c r="AC69" s="20">
        <v>255</v>
      </c>
      <c r="AD69" s="36">
        <f t="shared" si="27"/>
        <v>43.153846153846104</v>
      </c>
      <c r="AE69" s="7"/>
      <c r="AF69" s="13"/>
      <c r="AG69" s="13"/>
      <c r="AH69" s="8"/>
      <c r="AI69" s="7"/>
      <c r="AJ69" s="13"/>
      <c r="AK69" s="13"/>
      <c r="AL69" s="8"/>
    </row>
    <row r="70" spans="1:38">
      <c r="D70" s="3">
        <f t="shared" si="2"/>
        <v>-68</v>
      </c>
      <c r="E70" s="3">
        <f t="shared" si="0"/>
        <v>47</v>
      </c>
      <c r="F70" s="16">
        <f t="shared" si="1"/>
        <v>0.72307692307692306</v>
      </c>
      <c r="G70" s="24"/>
      <c r="H70" s="13"/>
      <c r="I70" s="13"/>
      <c r="J70" s="34"/>
      <c r="K70" s="23"/>
      <c r="L70" s="13"/>
      <c r="M70" s="13"/>
      <c r="N70" s="34"/>
      <c r="O70" s="7"/>
      <c r="P70" s="13"/>
      <c r="Q70" s="13"/>
      <c r="R70" s="8"/>
      <c r="S70" s="7"/>
      <c r="T70" s="13"/>
      <c r="U70" s="13"/>
      <c r="V70" s="8"/>
      <c r="W70" s="7"/>
      <c r="X70" s="13"/>
      <c r="Y70" s="13"/>
      <c r="Z70" s="8"/>
      <c r="AA70" s="33">
        <f t="shared" si="26"/>
        <v>0.89230769230769225</v>
      </c>
      <c r="AB70" s="20">
        <v>0</v>
      </c>
      <c r="AC70" s="20">
        <v>255</v>
      </c>
      <c r="AD70" s="36">
        <f t="shared" si="27"/>
        <v>27.461538461538481</v>
      </c>
      <c r="AE70" s="7"/>
      <c r="AF70" s="13"/>
      <c r="AG70" s="13"/>
      <c r="AH70" s="8"/>
      <c r="AI70" s="7"/>
      <c r="AJ70" s="13"/>
      <c r="AK70" s="13"/>
      <c r="AL70" s="8"/>
    </row>
    <row r="71" spans="1:38">
      <c r="D71" s="3">
        <f t="shared" si="2"/>
        <v>-67</v>
      </c>
      <c r="E71" s="3">
        <f t="shared" si="0"/>
        <v>48</v>
      </c>
      <c r="F71" s="16">
        <f t="shared" si="1"/>
        <v>0.7384615384615385</v>
      </c>
      <c r="G71" s="24"/>
      <c r="H71" s="13"/>
      <c r="I71" s="13"/>
      <c r="J71" s="34"/>
      <c r="K71" s="23"/>
      <c r="L71" s="13"/>
      <c r="M71" s="13"/>
      <c r="N71" s="34"/>
      <c r="O71" s="7"/>
      <c r="P71" s="13"/>
      <c r="Q71" s="13"/>
      <c r="R71" s="8"/>
      <c r="S71" s="7"/>
      <c r="T71" s="13"/>
      <c r="U71" s="13"/>
      <c r="V71" s="8"/>
      <c r="W71" s="7"/>
      <c r="X71" s="13"/>
      <c r="Y71" s="13"/>
      <c r="Z71" s="8"/>
      <c r="AA71" s="33">
        <f t="shared" si="26"/>
        <v>0.95384615384615401</v>
      </c>
      <c r="AB71" s="20">
        <v>0</v>
      </c>
      <c r="AC71" s="20">
        <v>255</v>
      </c>
      <c r="AD71" s="36">
        <f t="shared" si="27"/>
        <v>11.769230769230717</v>
      </c>
      <c r="AE71" s="7"/>
      <c r="AF71" s="13"/>
      <c r="AG71" s="13"/>
      <c r="AH71" s="8"/>
      <c r="AI71" s="7"/>
      <c r="AJ71" s="13"/>
      <c r="AK71" s="13"/>
      <c r="AL71" s="8"/>
    </row>
    <row r="72" spans="1:38">
      <c r="D72" s="3">
        <f t="shared" si="2"/>
        <v>-66</v>
      </c>
      <c r="E72" s="3">
        <f t="shared" si="0"/>
        <v>49</v>
      </c>
      <c r="F72" s="16">
        <f t="shared" si="1"/>
        <v>0.75384615384615383</v>
      </c>
      <c r="G72" s="24"/>
      <c r="H72" s="13"/>
      <c r="I72" s="13"/>
      <c r="J72" s="34"/>
      <c r="K72" s="23"/>
      <c r="L72" s="13"/>
      <c r="M72" s="13"/>
      <c r="N72" s="34"/>
      <c r="O72" s="7"/>
      <c r="P72" s="13"/>
      <c r="Q72" s="13"/>
      <c r="R72" s="8"/>
      <c r="S72" s="7"/>
      <c r="T72" s="13"/>
      <c r="U72" s="13"/>
      <c r="V72" s="8"/>
      <c r="W72" s="7"/>
      <c r="X72" s="13"/>
      <c r="Y72" s="13"/>
      <c r="Z72" s="8"/>
      <c r="AA72" s="7"/>
      <c r="AB72" s="13"/>
      <c r="AC72" s="13"/>
      <c r="AD72" s="8"/>
      <c r="AE72" s="33">
        <f>(F72-(6/8))/(1/8)</f>
        <v>3.076923076923066E-2</v>
      </c>
      <c r="AF72" s="37">
        <f>AE72*127</f>
        <v>3.9076923076922938</v>
      </c>
      <c r="AG72" s="20">
        <v>255</v>
      </c>
      <c r="AH72" s="21">
        <v>0</v>
      </c>
      <c r="AI72" s="7"/>
      <c r="AJ72" s="13"/>
      <c r="AK72" s="13"/>
      <c r="AL72" s="8"/>
    </row>
    <row r="73" spans="1:38">
      <c r="D73" s="3">
        <f t="shared" si="2"/>
        <v>-65</v>
      </c>
      <c r="E73" s="3">
        <f t="shared" ref="E73:E88" si="28">D73-$B$3</f>
        <v>50</v>
      </c>
      <c r="F73" s="16">
        <f t="shared" ref="F73:F88" si="29">E73/$B$6</f>
        <v>0.76923076923076927</v>
      </c>
      <c r="G73" s="24"/>
      <c r="H73" s="13"/>
      <c r="I73" s="13"/>
      <c r="J73" s="34"/>
      <c r="K73" s="23"/>
      <c r="L73" s="13"/>
      <c r="M73" s="13"/>
      <c r="N73" s="34"/>
      <c r="O73" s="7"/>
      <c r="P73" s="13"/>
      <c r="Q73" s="13"/>
      <c r="R73" s="8"/>
      <c r="S73" s="7"/>
      <c r="T73" s="13"/>
      <c r="U73" s="13"/>
      <c r="V73" s="8"/>
      <c r="W73" s="7"/>
      <c r="X73" s="13"/>
      <c r="Y73" s="13"/>
      <c r="Z73" s="8"/>
      <c r="AA73" s="7"/>
      <c r="AB73" s="13"/>
      <c r="AC73" s="13"/>
      <c r="AD73" s="8"/>
      <c r="AE73" s="33">
        <f t="shared" ref="AE73:AE79" si="30">(F73-(6/8))/(1/8)</f>
        <v>0.15384615384615419</v>
      </c>
      <c r="AF73" s="37">
        <f t="shared" ref="AF73:AF79" si="31">AE73*127</f>
        <v>19.538461538461583</v>
      </c>
      <c r="AG73" s="20">
        <v>255</v>
      </c>
      <c r="AH73" s="21">
        <v>0</v>
      </c>
      <c r="AI73" s="7"/>
      <c r="AJ73" s="13"/>
      <c r="AK73" s="13"/>
      <c r="AL73" s="8"/>
    </row>
    <row r="74" spans="1:38">
      <c r="D74" s="3">
        <f t="shared" ref="D74:D88" si="32">D73+1</f>
        <v>-64</v>
      </c>
      <c r="E74" s="3">
        <f t="shared" si="28"/>
        <v>51</v>
      </c>
      <c r="F74" s="16">
        <f t="shared" si="29"/>
        <v>0.7846153846153846</v>
      </c>
      <c r="G74" s="24"/>
      <c r="H74" s="13"/>
      <c r="I74" s="13"/>
      <c r="J74" s="34"/>
      <c r="K74" s="23"/>
      <c r="L74" s="13"/>
      <c r="M74" s="13"/>
      <c r="N74" s="34"/>
      <c r="O74" s="7"/>
      <c r="P74" s="13"/>
      <c r="Q74" s="13"/>
      <c r="R74" s="8"/>
      <c r="S74" s="7"/>
      <c r="T74" s="13"/>
      <c r="U74" s="13"/>
      <c r="V74" s="8"/>
      <c r="W74" s="7"/>
      <c r="X74" s="13"/>
      <c r="Y74" s="13"/>
      <c r="Z74" s="8"/>
      <c r="AA74" s="7"/>
      <c r="AB74" s="13"/>
      <c r="AC74" s="13"/>
      <c r="AD74" s="8"/>
      <c r="AE74" s="33">
        <f t="shared" si="30"/>
        <v>0.27692307692307683</v>
      </c>
      <c r="AF74" s="37">
        <f t="shared" si="31"/>
        <v>35.169230769230758</v>
      </c>
      <c r="AG74" s="20">
        <v>255</v>
      </c>
      <c r="AH74" s="21">
        <v>0</v>
      </c>
      <c r="AI74" s="7"/>
      <c r="AJ74" s="13"/>
      <c r="AK74" s="13"/>
      <c r="AL74" s="8"/>
    </row>
    <row r="75" spans="1:38">
      <c r="D75" s="3">
        <f t="shared" si="32"/>
        <v>-63</v>
      </c>
      <c r="E75" s="3">
        <f t="shared" si="28"/>
        <v>52</v>
      </c>
      <c r="F75" s="16">
        <f t="shared" si="29"/>
        <v>0.8</v>
      </c>
      <c r="G75" s="24"/>
      <c r="H75" s="13"/>
      <c r="I75" s="13"/>
      <c r="J75" s="34"/>
      <c r="K75" s="23"/>
      <c r="L75" s="13"/>
      <c r="M75" s="13"/>
      <c r="N75" s="34"/>
      <c r="O75" s="7"/>
      <c r="P75" s="13"/>
      <c r="Q75" s="13"/>
      <c r="R75" s="8"/>
      <c r="S75" s="7"/>
      <c r="T75" s="13"/>
      <c r="U75" s="13"/>
      <c r="V75" s="8"/>
      <c r="W75" s="7"/>
      <c r="X75" s="13"/>
      <c r="Y75" s="13"/>
      <c r="Z75" s="8"/>
      <c r="AA75" s="7"/>
      <c r="AB75" s="13"/>
      <c r="AC75" s="13"/>
      <c r="AD75" s="8"/>
      <c r="AE75" s="33">
        <f t="shared" si="30"/>
        <v>0.40000000000000036</v>
      </c>
      <c r="AF75" s="37">
        <f t="shared" si="31"/>
        <v>50.800000000000047</v>
      </c>
      <c r="AG75" s="20">
        <v>255</v>
      </c>
      <c r="AH75" s="21">
        <v>0</v>
      </c>
      <c r="AI75" s="7"/>
      <c r="AJ75" s="13"/>
      <c r="AK75" s="13"/>
      <c r="AL75" s="8"/>
    </row>
    <row r="76" spans="1:38">
      <c r="D76" s="3">
        <f t="shared" si="32"/>
        <v>-62</v>
      </c>
      <c r="E76" s="3">
        <f t="shared" si="28"/>
        <v>53</v>
      </c>
      <c r="F76" s="16">
        <f t="shared" si="29"/>
        <v>0.81538461538461537</v>
      </c>
      <c r="G76" s="24"/>
      <c r="H76" s="13"/>
      <c r="I76" s="13"/>
      <c r="J76" s="34"/>
      <c r="K76" s="23"/>
      <c r="L76" s="13"/>
      <c r="M76" s="13"/>
      <c r="N76" s="34"/>
      <c r="O76" s="7"/>
      <c r="P76" s="13"/>
      <c r="Q76" s="13"/>
      <c r="R76" s="8"/>
      <c r="S76" s="7"/>
      <c r="T76" s="13"/>
      <c r="U76" s="13"/>
      <c r="V76" s="8"/>
      <c r="W76" s="7"/>
      <c r="X76" s="13"/>
      <c r="Y76" s="13"/>
      <c r="Z76" s="8"/>
      <c r="AA76" s="7"/>
      <c r="AB76" s="13"/>
      <c r="AC76" s="13"/>
      <c r="AD76" s="8"/>
      <c r="AE76" s="33">
        <f t="shared" si="30"/>
        <v>0.52307692307692299</v>
      </c>
      <c r="AF76" s="37">
        <f t="shared" si="31"/>
        <v>66.430769230769215</v>
      </c>
      <c r="AG76" s="20">
        <v>255</v>
      </c>
      <c r="AH76" s="21">
        <v>0</v>
      </c>
      <c r="AI76" s="7"/>
      <c r="AJ76" s="13"/>
      <c r="AK76" s="13"/>
      <c r="AL76" s="8"/>
    </row>
    <row r="77" spans="1:38">
      <c r="D77" s="3">
        <f t="shared" si="32"/>
        <v>-61</v>
      </c>
      <c r="E77" s="3">
        <f t="shared" si="28"/>
        <v>54</v>
      </c>
      <c r="F77" s="16">
        <f t="shared" si="29"/>
        <v>0.83076923076923082</v>
      </c>
      <c r="G77" s="24"/>
      <c r="H77" s="13"/>
      <c r="I77" s="13"/>
      <c r="J77" s="34"/>
      <c r="K77" s="23"/>
      <c r="L77" s="13"/>
      <c r="M77" s="13"/>
      <c r="N77" s="34"/>
      <c r="O77" s="7"/>
      <c r="P77" s="13"/>
      <c r="Q77" s="13"/>
      <c r="R77" s="8"/>
      <c r="S77" s="7"/>
      <c r="T77" s="13"/>
      <c r="U77" s="13"/>
      <c r="V77" s="8"/>
      <c r="W77" s="7"/>
      <c r="X77" s="13"/>
      <c r="Y77" s="13"/>
      <c r="Z77" s="8"/>
      <c r="AA77" s="7"/>
      <c r="AB77" s="13"/>
      <c r="AC77" s="13"/>
      <c r="AD77" s="8"/>
      <c r="AE77" s="33">
        <f t="shared" si="30"/>
        <v>0.64615384615384652</v>
      </c>
      <c r="AF77" s="37">
        <f t="shared" si="31"/>
        <v>82.061538461538504</v>
      </c>
      <c r="AG77" s="20">
        <v>255</v>
      </c>
      <c r="AH77" s="21">
        <v>0</v>
      </c>
      <c r="AI77" s="7"/>
      <c r="AJ77" s="13"/>
      <c r="AK77" s="13"/>
      <c r="AL77" s="8"/>
    </row>
    <row r="78" spans="1:38">
      <c r="A78" s="32"/>
      <c r="B78" s="32"/>
      <c r="C78" s="32"/>
      <c r="D78" s="26">
        <f t="shared" si="32"/>
        <v>-60</v>
      </c>
      <c r="E78" s="26">
        <f t="shared" si="28"/>
        <v>55</v>
      </c>
      <c r="F78" s="27">
        <f t="shared" si="29"/>
        <v>0.84615384615384615</v>
      </c>
      <c r="G78" s="28"/>
      <c r="H78" s="29"/>
      <c r="I78" s="29"/>
      <c r="J78" s="35"/>
      <c r="K78" s="23"/>
      <c r="L78" s="13"/>
      <c r="M78" s="13"/>
      <c r="N78" s="34"/>
      <c r="O78" s="31"/>
      <c r="P78" s="29"/>
      <c r="Q78" s="29"/>
      <c r="R78" s="30"/>
      <c r="S78" s="31"/>
      <c r="T78" s="29"/>
      <c r="U78" s="29"/>
      <c r="V78" s="30"/>
      <c r="W78" s="31"/>
      <c r="X78" s="29"/>
      <c r="Y78" s="29"/>
      <c r="Z78" s="30"/>
      <c r="AA78" s="31"/>
      <c r="AB78" s="29"/>
      <c r="AC78" s="29"/>
      <c r="AD78" s="30"/>
      <c r="AE78" s="33">
        <f t="shared" si="30"/>
        <v>0.76923076923076916</v>
      </c>
      <c r="AF78" s="37">
        <f t="shared" si="31"/>
        <v>97.692307692307679</v>
      </c>
      <c r="AG78" s="20">
        <v>255</v>
      </c>
      <c r="AH78" s="21">
        <v>0</v>
      </c>
      <c r="AI78" s="31"/>
      <c r="AJ78" s="29"/>
      <c r="AK78" s="29"/>
      <c r="AL78" s="30"/>
    </row>
    <row r="79" spans="1:38">
      <c r="D79" s="3">
        <f t="shared" si="32"/>
        <v>-59</v>
      </c>
      <c r="E79" s="3">
        <f t="shared" si="28"/>
        <v>56</v>
      </c>
      <c r="F79" s="16">
        <f t="shared" si="29"/>
        <v>0.86153846153846159</v>
      </c>
      <c r="G79" s="24"/>
      <c r="H79" s="13"/>
      <c r="I79" s="13"/>
      <c r="J79" s="34"/>
      <c r="K79" s="23"/>
      <c r="L79" s="13"/>
      <c r="M79" s="13"/>
      <c r="N79" s="34"/>
      <c r="O79" s="7"/>
      <c r="P79" s="13"/>
      <c r="Q79" s="13"/>
      <c r="R79" s="8"/>
      <c r="S79" s="7"/>
      <c r="T79" s="13"/>
      <c r="U79" s="13"/>
      <c r="V79" s="8"/>
      <c r="W79" s="7"/>
      <c r="X79" s="13"/>
      <c r="Y79" s="13"/>
      <c r="Z79" s="8"/>
      <c r="AA79" s="7"/>
      <c r="AB79" s="13"/>
      <c r="AC79" s="13"/>
      <c r="AD79" s="8"/>
      <c r="AE79" s="33">
        <f t="shared" si="30"/>
        <v>0.89230769230769269</v>
      </c>
      <c r="AF79" s="37">
        <f t="shared" si="31"/>
        <v>113.32307692307697</v>
      </c>
      <c r="AG79" s="20">
        <v>255</v>
      </c>
      <c r="AH79" s="21">
        <v>0</v>
      </c>
      <c r="AI79" s="7"/>
      <c r="AJ79" s="13"/>
      <c r="AK79" s="13"/>
      <c r="AL79" s="8"/>
    </row>
    <row r="80" spans="1:38">
      <c r="D80" s="3">
        <f t="shared" si="32"/>
        <v>-58</v>
      </c>
      <c r="E80" s="3">
        <f t="shared" si="28"/>
        <v>57</v>
      </c>
      <c r="F80" s="16">
        <f t="shared" si="29"/>
        <v>0.87692307692307692</v>
      </c>
      <c r="G80" s="24"/>
      <c r="H80" s="13"/>
      <c r="I80" s="13"/>
      <c r="J80" s="34"/>
      <c r="K80" s="23"/>
      <c r="L80" s="13"/>
      <c r="M80" s="13"/>
      <c r="N80" s="34"/>
      <c r="O80" s="7"/>
      <c r="P80" s="13"/>
      <c r="Q80" s="13"/>
      <c r="R80" s="8"/>
      <c r="S80" s="7"/>
      <c r="T80" s="13"/>
      <c r="U80" s="13"/>
      <c r="V80" s="8"/>
      <c r="W80" s="7"/>
      <c r="X80" s="13"/>
      <c r="Y80" s="13"/>
      <c r="Z80" s="8"/>
      <c r="AA80" s="7"/>
      <c r="AB80" s="13"/>
      <c r="AC80" s="13"/>
      <c r="AD80" s="8"/>
      <c r="AE80" s="7"/>
      <c r="AF80" s="13"/>
      <c r="AG80" s="13"/>
      <c r="AH80" s="8"/>
      <c r="AI80" s="33">
        <f>(F80-6/8)/(1/8)*0.5</f>
        <v>0.50769230769230766</v>
      </c>
      <c r="AJ80" s="37">
        <f>AI80*255</f>
        <v>129.46153846153845</v>
      </c>
      <c r="AK80" s="20">
        <v>255</v>
      </c>
      <c r="AL80" s="21">
        <v>0</v>
      </c>
    </row>
    <row r="81" spans="4:38">
      <c r="D81" s="3">
        <f t="shared" si="32"/>
        <v>-57</v>
      </c>
      <c r="E81" s="3">
        <f t="shared" si="28"/>
        <v>58</v>
      </c>
      <c r="F81" s="16">
        <f t="shared" si="29"/>
        <v>0.89230769230769236</v>
      </c>
      <c r="G81" s="24"/>
      <c r="H81" s="13"/>
      <c r="I81" s="13"/>
      <c r="J81" s="34"/>
      <c r="K81" s="23"/>
      <c r="L81" s="13"/>
      <c r="M81" s="13"/>
      <c r="N81" s="34"/>
      <c r="O81" s="7"/>
      <c r="P81" s="13"/>
      <c r="Q81" s="13"/>
      <c r="R81" s="8"/>
      <c r="S81" s="7"/>
      <c r="T81" s="13"/>
      <c r="U81" s="13"/>
      <c r="V81" s="8"/>
      <c r="W81" s="7"/>
      <c r="X81" s="13"/>
      <c r="Y81" s="13"/>
      <c r="Z81" s="8"/>
      <c r="AA81" s="7"/>
      <c r="AB81" s="13"/>
      <c r="AC81" s="13"/>
      <c r="AD81" s="8"/>
      <c r="AE81" s="7"/>
      <c r="AF81" s="13"/>
      <c r="AG81" s="13"/>
      <c r="AH81" s="8"/>
      <c r="AI81" s="33">
        <f t="shared" ref="AI81:AI88" si="33">(F81-6/8)/(1/8)*0.5</f>
        <v>0.56923076923076943</v>
      </c>
      <c r="AJ81" s="37">
        <f t="shared" ref="AJ81:AJ88" si="34">AI81*255</f>
        <v>145.15384615384622</v>
      </c>
      <c r="AK81" s="20">
        <v>255</v>
      </c>
      <c r="AL81" s="21">
        <v>0</v>
      </c>
    </row>
    <row r="82" spans="4:38">
      <c r="D82" s="3">
        <f t="shared" si="32"/>
        <v>-56</v>
      </c>
      <c r="E82" s="3">
        <f t="shared" si="28"/>
        <v>59</v>
      </c>
      <c r="F82" s="16">
        <f t="shared" si="29"/>
        <v>0.90769230769230769</v>
      </c>
      <c r="G82" s="24"/>
      <c r="H82" s="13"/>
      <c r="I82" s="13"/>
      <c r="J82" s="34"/>
      <c r="K82" s="23"/>
      <c r="L82" s="13"/>
      <c r="M82" s="13"/>
      <c r="N82" s="34"/>
      <c r="O82" s="7"/>
      <c r="P82" s="13"/>
      <c r="Q82" s="13"/>
      <c r="R82" s="8"/>
      <c r="S82" s="7"/>
      <c r="T82" s="13"/>
      <c r="U82" s="13"/>
      <c r="V82" s="8"/>
      <c r="W82" s="7"/>
      <c r="X82" s="13"/>
      <c r="Y82" s="13"/>
      <c r="Z82" s="8"/>
      <c r="AA82" s="7"/>
      <c r="AB82" s="13"/>
      <c r="AC82" s="13"/>
      <c r="AD82" s="8"/>
      <c r="AE82" s="7"/>
      <c r="AF82" s="13"/>
      <c r="AG82" s="13"/>
      <c r="AH82" s="8"/>
      <c r="AI82" s="33">
        <f t="shared" si="33"/>
        <v>0.63076923076923075</v>
      </c>
      <c r="AJ82" s="37">
        <f t="shared" si="34"/>
        <v>160.84615384615384</v>
      </c>
      <c r="AK82" s="20">
        <v>255</v>
      </c>
      <c r="AL82" s="21">
        <v>0</v>
      </c>
    </row>
    <row r="83" spans="4:38">
      <c r="D83" s="3">
        <f t="shared" si="32"/>
        <v>-55</v>
      </c>
      <c r="E83" s="3">
        <f t="shared" si="28"/>
        <v>60</v>
      </c>
      <c r="F83" s="16">
        <f t="shared" si="29"/>
        <v>0.92307692307692313</v>
      </c>
      <c r="G83" s="24"/>
      <c r="H83" s="13"/>
      <c r="I83" s="13"/>
      <c r="J83" s="34"/>
      <c r="K83" s="23"/>
      <c r="L83" s="13"/>
      <c r="M83" s="13"/>
      <c r="N83" s="34"/>
      <c r="O83" s="7"/>
      <c r="P83" s="13"/>
      <c r="Q83" s="13"/>
      <c r="R83" s="8"/>
      <c r="S83" s="7"/>
      <c r="T83" s="13"/>
      <c r="U83" s="13"/>
      <c r="V83" s="8"/>
      <c r="W83" s="7"/>
      <c r="X83" s="13"/>
      <c r="Y83" s="13"/>
      <c r="Z83" s="8"/>
      <c r="AA83" s="7"/>
      <c r="AB83" s="13"/>
      <c r="AC83" s="13"/>
      <c r="AD83" s="8"/>
      <c r="AE83" s="7"/>
      <c r="AF83" s="13"/>
      <c r="AG83" s="13"/>
      <c r="AH83" s="8"/>
      <c r="AI83" s="33">
        <f t="shared" si="33"/>
        <v>0.69230769230769251</v>
      </c>
      <c r="AJ83" s="37">
        <f t="shared" si="34"/>
        <v>176.5384615384616</v>
      </c>
      <c r="AK83" s="20">
        <v>255</v>
      </c>
      <c r="AL83" s="21">
        <v>0</v>
      </c>
    </row>
    <row r="84" spans="4:38">
      <c r="D84" s="3">
        <f t="shared" si="32"/>
        <v>-54</v>
      </c>
      <c r="E84" s="3">
        <f t="shared" si="28"/>
        <v>61</v>
      </c>
      <c r="F84" s="16">
        <f t="shared" si="29"/>
        <v>0.93846153846153846</v>
      </c>
      <c r="G84" s="24"/>
      <c r="H84" s="13"/>
      <c r="I84" s="13"/>
      <c r="J84" s="34"/>
      <c r="K84" s="23"/>
      <c r="L84" s="13"/>
      <c r="M84" s="13"/>
      <c r="N84" s="34"/>
      <c r="O84" s="7"/>
      <c r="P84" s="13"/>
      <c r="Q84" s="13"/>
      <c r="R84" s="8"/>
      <c r="S84" s="7"/>
      <c r="T84" s="13"/>
      <c r="U84" s="13"/>
      <c r="V84" s="8"/>
      <c r="W84" s="7"/>
      <c r="X84" s="13"/>
      <c r="Y84" s="13"/>
      <c r="Z84" s="8"/>
      <c r="AA84" s="7"/>
      <c r="AB84" s="13"/>
      <c r="AC84" s="13"/>
      <c r="AD84" s="8"/>
      <c r="AE84" s="7"/>
      <c r="AF84" s="13"/>
      <c r="AG84" s="13"/>
      <c r="AH84" s="8"/>
      <c r="AI84" s="33">
        <f t="shared" si="33"/>
        <v>0.75384615384615383</v>
      </c>
      <c r="AJ84" s="37">
        <f t="shared" si="34"/>
        <v>192.23076923076923</v>
      </c>
      <c r="AK84" s="20">
        <v>255</v>
      </c>
      <c r="AL84" s="21">
        <v>0</v>
      </c>
    </row>
    <row r="85" spans="4:38">
      <c r="D85" s="3">
        <f t="shared" si="32"/>
        <v>-53</v>
      </c>
      <c r="E85" s="3">
        <f t="shared" si="28"/>
        <v>62</v>
      </c>
      <c r="F85" s="16">
        <f t="shared" si="29"/>
        <v>0.9538461538461539</v>
      </c>
      <c r="G85" s="24"/>
      <c r="H85" s="13"/>
      <c r="I85" s="13"/>
      <c r="J85" s="34"/>
      <c r="K85" s="23"/>
      <c r="L85" s="13"/>
      <c r="M85" s="13"/>
      <c r="N85" s="34"/>
      <c r="O85" s="7"/>
      <c r="P85" s="13"/>
      <c r="Q85" s="13"/>
      <c r="R85" s="8"/>
      <c r="S85" s="7"/>
      <c r="T85" s="13"/>
      <c r="U85" s="13"/>
      <c r="V85" s="8"/>
      <c r="W85" s="7"/>
      <c r="X85" s="13"/>
      <c r="Y85" s="13"/>
      <c r="Z85" s="8"/>
      <c r="AA85" s="7"/>
      <c r="AB85" s="13"/>
      <c r="AC85" s="13"/>
      <c r="AD85" s="8"/>
      <c r="AE85" s="7"/>
      <c r="AF85" s="13"/>
      <c r="AG85" s="13"/>
      <c r="AH85" s="8"/>
      <c r="AI85" s="33">
        <f t="shared" si="33"/>
        <v>0.8153846153846156</v>
      </c>
      <c r="AJ85" s="37">
        <f t="shared" si="34"/>
        <v>207.92307692307699</v>
      </c>
      <c r="AK85" s="20">
        <v>255</v>
      </c>
      <c r="AL85" s="21">
        <v>0</v>
      </c>
    </row>
    <row r="86" spans="4:38">
      <c r="D86" s="3">
        <f t="shared" si="32"/>
        <v>-52</v>
      </c>
      <c r="E86" s="3">
        <f t="shared" si="28"/>
        <v>63</v>
      </c>
      <c r="F86" s="16">
        <f t="shared" si="29"/>
        <v>0.96923076923076923</v>
      </c>
      <c r="G86" s="24"/>
      <c r="H86" s="13"/>
      <c r="I86" s="13"/>
      <c r="J86" s="34"/>
      <c r="K86" s="23"/>
      <c r="L86" s="13"/>
      <c r="M86" s="13"/>
      <c r="N86" s="34"/>
      <c r="O86" s="7"/>
      <c r="P86" s="13"/>
      <c r="Q86" s="13"/>
      <c r="R86" s="8"/>
      <c r="S86" s="7"/>
      <c r="T86" s="13"/>
      <c r="U86" s="13"/>
      <c r="V86" s="8"/>
      <c r="W86" s="7"/>
      <c r="X86" s="13"/>
      <c r="Y86" s="13"/>
      <c r="Z86" s="8"/>
      <c r="AA86" s="7"/>
      <c r="AB86" s="13"/>
      <c r="AC86" s="13"/>
      <c r="AD86" s="8"/>
      <c r="AE86" s="7"/>
      <c r="AF86" s="13"/>
      <c r="AG86" s="13"/>
      <c r="AH86" s="8"/>
      <c r="AI86" s="33">
        <f t="shared" si="33"/>
        <v>0.87692307692307692</v>
      </c>
      <c r="AJ86" s="37">
        <f t="shared" si="34"/>
        <v>223.61538461538461</v>
      </c>
      <c r="AK86" s="20">
        <v>255</v>
      </c>
      <c r="AL86" s="21">
        <v>0</v>
      </c>
    </row>
    <row r="87" spans="4:38">
      <c r="D87" s="3">
        <f t="shared" si="32"/>
        <v>-51</v>
      </c>
      <c r="E87" s="3">
        <f t="shared" si="28"/>
        <v>64</v>
      </c>
      <c r="F87" s="16">
        <f t="shared" si="29"/>
        <v>0.98461538461538467</v>
      </c>
      <c r="G87" s="24"/>
      <c r="H87" s="13"/>
      <c r="I87" s="13"/>
      <c r="J87" s="34"/>
      <c r="K87" s="23"/>
      <c r="L87" s="13"/>
      <c r="M87" s="13"/>
      <c r="N87" s="34"/>
      <c r="O87" s="7"/>
      <c r="P87" s="13"/>
      <c r="Q87" s="13"/>
      <c r="R87" s="8"/>
      <c r="S87" s="7"/>
      <c r="T87" s="13"/>
      <c r="U87" s="13"/>
      <c r="V87" s="8"/>
      <c r="W87" s="7"/>
      <c r="X87" s="13"/>
      <c r="Y87" s="13"/>
      <c r="Z87" s="8"/>
      <c r="AA87" s="7"/>
      <c r="AB87" s="13"/>
      <c r="AC87" s="13"/>
      <c r="AD87" s="8"/>
      <c r="AE87" s="7"/>
      <c r="AF87" s="13"/>
      <c r="AG87" s="13"/>
      <c r="AH87" s="8"/>
      <c r="AI87" s="33">
        <f t="shared" si="33"/>
        <v>0.93846153846153868</v>
      </c>
      <c r="AJ87" s="37">
        <f t="shared" si="34"/>
        <v>239.30769230769238</v>
      </c>
      <c r="AK87" s="20">
        <v>255</v>
      </c>
      <c r="AL87" s="21">
        <v>0</v>
      </c>
    </row>
    <row r="88" spans="4:38">
      <c r="D88" s="3">
        <f t="shared" si="32"/>
        <v>-50</v>
      </c>
      <c r="E88" s="3">
        <f t="shared" si="28"/>
        <v>65</v>
      </c>
      <c r="F88" s="16">
        <f t="shared" si="29"/>
        <v>1</v>
      </c>
      <c r="G88" s="24"/>
      <c r="H88" s="13"/>
      <c r="I88" s="13"/>
      <c r="J88" s="34"/>
      <c r="K88" s="23"/>
      <c r="L88" s="13"/>
      <c r="M88" s="13"/>
      <c r="N88" s="34"/>
      <c r="O88" s="7"/>
      <c r="P88" s="13"/>
      <c r="Q88" s="13"/>
      <c r="R88" s="8"/>
      <c r="S88" s="7"/>
      <c r="T88" s="13"/>
      <c r="U88" s="13"/>
      <c r="V88" s="8"/>
      <c r="W88" s="7"/>
      <c r="X88" s="13"/>
      <c r="Y88" s="13"/>
      <c r="Z88" s="8"/>
      <c r="AA88" s="7"/>
      <c r="AB88" s="13"/>
      <c r="AC88" s="13"/>
      <c r="AD88" s="8"/>
      <c r="AE88" s="7"/>
      <c r="AF88" s="13"/>
      <c r="AG88" s="13"/>
      <c r="AH88" s="8"/>
      <c r="AI88" s="33">
        <f t="shared" si="33"/>
        <v>1</v>
      </c>
      <c r="AJ88" s="37">
        <f t="shared" si="34"/>
        <v>255</v>
      </c>
      <c r="AK88" s="20">
        <v>255</v>
      </c>
      <c r="AL88" s="21">
        <v>0</v>
      </c>
    </row>
  </sheetData>
  <mergeCells count="8">
    <mergeCell ref="AE6:AH6"/>
    <mergeCell ref="AI6:AL6"/>
    <mergeCell ref="G6:J6"/>
    <mergeCell ref="K6:N6"/>
    <mergeCell ref="O6:R6"/>
    <mergeCell ref="S6:V6"/>
    <mergeCell ref="W6:Z6"/>
    <mergeCell ref="AA6:A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N8MDP</dc:creator>
  <cp:lastModifiedBy>N8MDP</cp:lastModifiedBy>
  <dcterms:created xsi:type="dcterms:W3CDTF">2012-11-23T20:36:06Z</dcterms:created>
  <dcterms:modified xsi:type="dcterms:W3CDTF">2012-11-24T01:11:10Z</dcterms:modified>
</cp:coreProperties>
</file>