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3636.9665\"/>
    </mc:Choice>
  </mc:AlternateContent>
  <bookViews>
    <workbookView xWindow="10725" yWindow="345" windowWidth="9780" windowHeight="8640" tabRatio="847"/>
  </bookViews>
  <sheets>
    <sheet name="ต4.-ปี61" sheetId="34" r:id="rId1"/>
  </sheets>
  <calcPr calcId="152511"/>
</workbook>
</file>

<file path=xl/calcChain.xml><?xml version="1.0" encoding="utf-8"?>
<calcChain xmlns="http://schemas.openxmlformats.org/spreadsheetml/2006/main">
  <c r="J99" i="34" l="1"/>
  <c r="J98" i="34"/>
  <c r="J97" i="34"/>
  <c r="J96" i="34"/>
  <c r="J95" i="34"/>
  <c r="J94" i="34"/>
  <c r="J93" i="34"/>
  <c r="J91" i="34"/>
  <c r="J90" i="34"/>
  <c r="J89" i="34"/>
  <c r="J88" i="34"/>
  <c r="J87" i="34"/>
  <c r="J86" i="34"/>
  <c r="J85" i="34"/>
  <c r="J83" i="34"/>
  <c r="J82" i="34"/>
  <c r="J81" i="34"/>
  <c r="J80" i="34"/>
  <c r="J79" i="34"/>
  <c r="J77" i="34"/>
  <c r="J76" i="34"/>
  <c r="J75" i="34"/>
  <c r="J74" i="34"/>
  <c r="J72" i="34"/>
  <c r="J71" i="34"/>
  <c r="J70" i="34"/>
  <c r="J69" i="34"/>
  <c r="J68" i="34"/>
  <c r="J67" i="34"/>
  <c r="J66" i="34"/>
  <c r="J64" i="34"/>
  <c r="J63" i="34"/>
  <c r="J62" i="34"/>
  <c r="J61" i="34"/>
  <c r="J59" i="34"/>
  <c r="J58" i="34"/>
  <c r="J57" i="34"/>
  <c r="J56" i="34"/>
  <c r="J55" i="34"/>
  <c r="J54" i="34"/>
  <c r="J53" i="34"/>
  <c r="J52" i="34"/>
  <c r="J50" i="34" l="1"/>
  <c r="J49" i="34"/>
  <c r="J48" i="34"/>
  <c r="J47" i="34"/>
  <c r="J46" i="34"/>
  <c r="J45" i="34"/>
  <c r="J44" i="34"/>
  <c r="J43" i="34"/>
  <c r="J41" i="34"/>
  <c r="J40" i="34"/>
  <c r="J39" i="34"/>
  <c r="J38" i="34"/>
  <c r="J37" i="34"/>
  <c r="J36" i="34"/>
  <c r="J35" i="34"/>
  <c r="J34" i="34"/>
  <c r="J32" i="34"/>
  <c r="J31" i="34"/>
  <c r="J30" i="34"/>
  <c r="J29" i="34"/>
  <c r="J28" i="34"/>
  <c r="J26" i="34"/>
  <c r="J25" i="34"/>
  <c r="J24" i="34"/>
  <c r="J23" i="34"/>
  <c r="J22" i="34"/>
  <c r="J20" i="34"/>
  <c r="J19" i="34"/>
  <c r="J18" i="34"/>
  <c r="J17" i="34"/>
  <c r="J16" i="34"/>
  <c r="J15" i="34"/>
  <c r="J14" i="34"/>
  <c r="J13" i="34"/>
  <c r="J11" i="34"/>
  <c r="F12" i="34" l="1"/>
  <c r="G12" i="34"/>
  <c r="H12" i="34"/>
  <c r="I12" i="34"/>
  <c r="C12" i="34"/>
  <c r="F21" i="34"/>
  <c r="G21" i="34"/>
  <c r="H21" i="34"/>
  <c r="I21" i="34"/>
  <c r="C21" i="34"/>
  <c r="F27" i="34"/>
  <c r="G27" i="34"/>
  <c r="H27" i="34"/>
  <c r="I27" i="34"/>
  <c r="C27" i="34"/>
  <c r="F33" i="34"/>
  <c r="G33" i="34"/>
  <c r="H33" i="34"/>
  <c r="I33" i="34"/>
  <c r="C33" i="34"/>
  <c r="F42" i="34"/>
  <c r="G42" i="34"/>
  <c r="H42" i="34"/>
  <c r="I42" i="34"/>
  <c r="J42" i="34" s="1"/>
  <c r="C42" i="34"/>
  <c r="F51" i="34"/>
  <c r="G51" i="34"/>
  <c r="H51" i="34"/>
  <c r="I51" i="34"/>
  <c r="C51" i="34"/>
  <c r="F60" i="34"/>
  <c r="G60" i="34"/>
  <c r="H60" i="34"/>
  <c r="I60" i="34"/>
  <c r="C60" i="34"/>
  <c r="F65" i="34"/>
  <c r="G65" i="34"/>
  <c r="H65" i="34"/>
  <c r="I65" i="34"/>
  <c r="C65" i="34"/>
  <c r="F73" i="34"/>
  <c r="G73" i="34"/>
  <c r="H73" i="34"/>
  <c r="I73" i="34"/>
  <c r="J73" i="34" s="1"/>
  <c r="C73" i="34"/>
  <c r="F78" i="34"/>
  <c r="G78" i="34"/>
  <c r="H78" i="34"/>
  <c r="I78" i="34"/>
  <c r="C78" i="34"/>
  <c r="F84" i="34"/>
  <c r="G84" i="34"/>
  <c r="H84" i="34"/>
  <c r="I84" i="34"/>
  <c r="C84" i="34"/>
  <c r="F92" i="34"/>
  <c r="G92" i="34"/>
  <c r="H92" i="34"/>
  <c r="I92" i="34"/>
  <c r="C92" i="34"/>
  <c r="J84" i="34" l="1"/>
  <c r="J60" i="34"/>
  <c r="J27" i="34"/>
  <c r="I10" i="34"/>
  <c r="J12" i="34"/>
  <c r="J92" i="34"/>
  <c r="J65" i="34"/>
  <c r="J33" i="34"/>
  <c r="H10" i="34"/>
  <c r="G10" i="34"/>
  <c r="J78" i="34"/>
  <c r="J51" i="34"/>
  <c r="J21" i="34"/>
  <c r="C10" i="34"/>
  <c r="F10" i="34"/>
  <c r="J10" i="34" l="1"/>
</calcChain>
</file>

<file path=xl/sharedStrings.xml><?xml version="1.0" encoding="utf-8"?>
<sst xmlns="http://schemas.openxmlformats.org/spreadsheetml/2006/main" count="130" uniqueCount="127">
  <si>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</si>
  <si>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</si>
  <si>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</si>
  <si>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</si>
  <si>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</si>
  <si>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</si>
  <si>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</si>
  <si>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</si>
  <si>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</si>
  <si>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</si>
  <si>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</si>
  <si>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</si>
  <si>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</si>
  <si>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</si>
  <si>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</si>
  <si>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</si>
  <si>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</si>
  <si>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</si>
  <si>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r>
      <t>ตาราง 4</t>
    </r>
    <r>
      <rPr>
        <sz val="14"/>
        <rFont val="Angsana New"/>
        <family val="1"/>
      </rPr>
      <t xml:space="preserve">  จำนวนเตียง เตียงต่อประชากร แพทย์ต่อเตียง ผู้ป่วยนอกใหม่ (คน)  ผู้ป่วยนอกทั้งหมด (ครั้ง) ผู้ป่วยใน วันอยู่ผู้ป่วยใน </t>
    </r>
  </si>
  <si>
    <t>เครือข่ายที่12 Network health12</t>
  </si>
  <si>
    <t>เตียงต่อ</t>
  </si>
  <si>
    <t>ประชากร</t>
  </si>
  <si>
    <t>Bed per</t>
  </si>
  <si>
    <t>Population</t>
  </si>
  <si>
    <t>Doctor</t>
  </si>
  <si>
    <t>per bed</t>
  </si>
  <si>
    <t>จำนวนวัน</t>
  </si>
  <si>
    <t>อยู่ผู้ป่วยใน</t>
  </si>
  <si>
    <t>เชียงราย   Chiang Rai</t>
  </si>
  <si>
    <t>จังหวัด</t>
  </si>
  <si>
    <t>Province</t>
  </si>
  <si>
    <t>เครือข่ายที่ 3 Network health3</t>
  </si>
  <si>
    <t>จำนวนผู้ป่วย</t>
  </si>
  <si>
    <t>นอกทั้งหมด</t>
  </si>
  <si>
    <t>(ครั้ง)</t>
  </si>
  <si>
    <t>อัตราการ</t>
  </si>
  <si>
    <t>ครองเตียง</t>
  </si>
  <si>
    <t>Outpatients</t>
  </si>
  <si>
    <t>OPD Visits</t>
  </si>
  <si>
    <t>Inpatients</t>
  </si>
  <si>
    <t>Rate</t>
  </si>
  <si>
    <t>จำนวน</t>
  </si>
  <si>
    <t xml:space="preserve"> ผู้ป่วยใน</t>
  </si>
  <si>
    <t xml:space="preserve"> of Stay</t>
  </si>
  <si>
    <t>Length</t>
  </si>
  <si>
    <t>เครือข่ายที่ 1  Network health1</t>
  </si>
  <si>
    <t>เครือข่ายที่ 6  Network health6</t>
  </si>
  <si>
    <t>เครือข่ายที่ 8  Network health8</t>
  </si>
  <si>
    <t>เครือข่ายที่ 2 Network health2</t>
  </si>
  <si>
    <t>เครือข่ายที่ 4 Network health4</t>
  </si>
  <si>
    <t>เครือข่ายที่ 5 Network health5</t>
  </si>
  <si>
    <t>เชียงใหม่   Chaing Mai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</si>
  <si>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</si>
  <si>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</si>
  <si>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</si>
  <si>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</si>
  <si>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</si>
  <si>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</si>
  <si>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</si>
  <si>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</si>
  <si>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</si>
  <si>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</si>
  <si>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</si>
  <si>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</si>
  <si>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</si>
  <si>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</si>
  <si>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</si>
  <si>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</si>
  <si>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</si>
  <si>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</si>
  <si>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</si>
  <si>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</si>
  <si>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</si>
  <si>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</si>
  <si>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</si>
  <si>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</si>
  <si>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</si>
  <si>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</si>
  <si>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</si>
  <si>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</si>
  <si>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</si>
  <si>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</si>
  <si>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</si>
  <si>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</si>
  <si>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</si>
  <si>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</si>
  <si>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</si>
  <si>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</si>
  <si>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</si>
  <si>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</si>
  <si>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t>เครือข่ายที่ 7 Network health7</t>
  </si>
  <si>
    <t>เครือข่ายที่ 9 Network health9</t>
  </si>
  <si>
    <t xml:space="preserve">Bed  </t>
  </si>
  <si>
    <t>Occupancy</t>
  </si>
  <si>
    <t>แพทย์</t>
  </si>
  <si>
    <t>รวมทั้งประเทศ Whole Country</t>
  </si>
  <si>
    <t>เตียง</t>
  </si>
  <si>
    <t xml:space="preserve"> Beds</t>
  </si>
  <si>
    <t>No.of</t>
  </si>
  <si>
    <t>นอกใหม่</t>
  </si>
  <si>
    <t>(คน)</t>
  </si>
  <si>
    <t>(ราย)</t>
  </si>
  <si>
    <t xml:space="preserve">Table 4  Number of Beds, Bed per Population, Doctor per Bed,Outpatients, Outpatient Visits, Inpatients, </t>
  </si>
  <si>
    <t>เครือข่ายที่10 Network health10</t>
  </si>
  <si>
    <t>เครือข่ายที่11 Network health11</t>
  </si>
  <si>
    <t>ต่อ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</si>
  <si>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</si>
  <si>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</si>
  <si>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</si>
  <si>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</si>
  <si>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</si>
  <si>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</si>
  <si>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</si>
  <si>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</si>
  <si>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</si>
  <si>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</si>
  <si>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</si>
  <si>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</si>
  <si>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</si>
  <si>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</si>
  <si>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</si>
  <si>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</si>
  <si>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</si>
  <si>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</si>
  <si>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r>
      <rPr>
        <sz val="14"/>
        <rFont val="Angsana New"/>
        <family val="1"/>
      </rPr>
      <t>นครศรีธรรมราช</t>
    </r>
    <r>
      <rPr>
        <sz val="13"/>
        <rFont val="Angsana New"/>
        <family val="1"/>
      </rPr>
      <t xml:space="preserve"> </t>
    </r>
    <r>
      <rPr>
        <sz val="11"/>
        <rFont val="Angsana New"/>
        <family val="1"/>
      </rPr>
      <t>Nakhon Si Thammarat</t>
    </r>
  </si>
  <si>
    <t xml:space="preserve">               และอัตราการครองเตียง  รายเขตพื้นที่เครือข่ายบริการ  จังหวัด  ปี 2561</t>
  </si>
  <si>
    <t xml:space="preserve">              Length of Stay, Bed Occupancy Rate by Network Health Service, Province,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</si>
</sst>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2" x14ac:knownFonts="1">
    <font>
      <sz val="10"/>
      <name val="Arial"/>
      <charset val="22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1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indexed="22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5"/>
      </left>
      <right style="thin">
        <color theme="5"/>
      </right>
      <top/>
      <bottom style="thin">
        <color theme="0" tint="-0.14996795556505021"/>
      </bottom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/>
      <diagonal/>
    </border>
    <border>
      <left style="thin">
        <color theme="5"/>
      </left>
      <right style="thin">
        <color theme="5"/>
      </right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/>
      <right/>
      <top style="thin">
        <color theme="0" tint="-0.14996795556505021"/>
      </top>
      <bottom style="thin">
        <color theme="5"/>
      </bottom>
      <diagonal/>
    </border>
    <border>
      <left/>
      <right style="thin">
        <color theme="5"/>
      </right>
      <top/>
      <bottom style="thin">
        <color theme="0" tint="-0.14996795556505021"/>
      </bottom>
      <diagonal/>
    </border>
    <border>
      <left/>
      <right style="thin">
        <color theme="5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5"/>
      </right>
      <top style="thin">
        <color theme="0" tint="-0.14996795556505021"/>
      </top>
      <bottom/>
      <diagonal/>
    </border>
    <border>
      <left/>
      <right style="thin">
        <color theme="5"/>
      </right>
      <top style="thin">
        <color theme="0" tint="-0.14996795556505021"/>
      </top>
      <bottom style="thin">
        <color theme="5"/>
      </bottom>
      <diagonal/>
    </border>
    <border>
      <left style="thin">
        <color theme="5"/>
      </left>
      <right/>
      <top/>
      <bottom style="thin">
        <color theme="0" tint="-0.14996795556505021"/>
      </bottom>
      <diagonal/>
    </border>
    <border>
      <left style="thin">
        <color theme="5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/>
      <top style="thin">
        <color theme="0" tint="-0.14996795556505021"/>
      </top>
      <bottom/>
      <diagonal/>
    </border>
    <border>
      <left style="thin">
        <color theme="5"/>
      </left>
      <right/>
      <top style="thin">
        <color theme="0" tint="-0.14996795556505021"/>
      </top>
      <bottom style="thin">
        <color theme="5"/>
      </bottom>
      <diagonal/>
    </border>
    <border>
      <left/>
      <right style="thin">
        <color theme="5"/>
      </right>
      <top/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/>
      <diagonal/>
    </border>
    <border>
      <left/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/>
      </left>
      <right/>
      <top style="thin">
        <color theme="0" tint="-0.24994659260841701"/>
      </top>
      <bottom/>
      <diagonal/>
    </border>
    <border>
      <left style="thin">
        <color theme="5"/>
      </left>
      <right/>
      <top/>
      <bottom style="thin">
        <color theme="0" tint="-0.24994659260841701"/>
      </bottom>
      <diagonal/>
    </border>
    <border>
      <left style="thin">
        <color theme="5"/>
      </left>
      <right/>
      <top style="thin">
        <color theme="0" tint="-0.2499465926084170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/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theme="5"/>
      </bottom>
      <diagonal/>
    </border>
    <border>
      <left/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/>
      </left>
      <right style="thin">
        <color theme="5"/>
      </right>
      <top style="thin">
        <color theme="0" tint="-0.2499465926084170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0" tint="-0.2499465926084170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0" tint="-0.14996795556505021"/>
      </bottom>
      <diagonal/>
    </border>
  </borders>
  <cellStyleXfs count="30">
    <xf numFmtId="0" fontId="0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</cellStyleXfs>
  <cellXfs count="112">
    <xf numFmtId="0" fontId="0" fillId="0" borderId="0" xfId="0"/>
    <xf numFmtId="164" fontId="6" fillId="0" borderId="0" xfId="26" applyNumberFormat="1" applyFont="1" applyFill="1" applyAlignment="1">
      <alignment horizontal="center"/>
    </xf>
    <xf numFmtId="164" fontId="6" fillId="0" borderId="0" xfId="26" applyNumberFormat="1" applyFont="1" applyAlignment="1">
      <alignment horizontal="center"/>
    </xf>
    <xf numFmtId="164" fontId="6" fillId="0" borderId="0" xfId="26" applyNumberFormat="1" applyFont="1" applyBorder="1" applyAlignment="1">
      <alignment horizontal="center"/>
    </xf>
    <xf numFmtId="164" fontId="6" fillId="0" borderId="0" xfId="26" applyNumberFormat="1" applyFont="1" applyFill="1" applyBorder="1" applyAlignment="1">
      <alignment horizontal="center"/>
    </xf>
    <xf numFmtId="164" fontId="6" fillId="0" borderId="0" xfId="26" applyNumberFormat="1" applyFont="1" applyBorder="1"/>
    <xf numFmtId="164" fontId="6" fillId="0" borderId="0" xfId="26" applyNumberFormat="1" applyFont="1"/>
    <xf numFmtId="164" fontId="6" fillId="0" borderId="0" xfId="26" applyNumberFormat="1" applyFont="1" applyFill="1"/>
    <xf numFmtId="164" fontId="6" fillId="0" borderId="0" xfId="26" applyNumberFormat="1" applyFont="1" applyFill="1" applyBorder="1" applyAlignment="1"/>
    <xf numFmtId="164" fontId="5" fillId="0" borderId="0" xfId="26" applyNumberFormat="1" applyFont="1"/>
    <xf numFmtId="165" fontId="5" fillId="3" borderId="3" xfId="26" applyNumberFormat="1" applyFont="1" applyFill="1" applyBorder="1" applyAlignment="1">
      <alignment horizontal="center"/>
    </xf>
    <xf numFmtId="165" fontId="5" fillId="3" borderId="5" xfId="26" applyNumberFormat="1" applyFont="1" applyFill="1" applyBorder="1" applyAlignment="1">
      <alignment horizontal="center"/>
    </xf>
    <xf numFmtId="164" fontId="6" fillId="4" borderId="0" xfId="26" applyNumberFormat="1" applyFont="1" applyFill="1" applyBorder="1" applyAlignment="1">
      <alignment horizontal="center"/>
    </xf>
    <xf numFmtId="164" fontId="7" fillId="4" borderId="0" xfId="26" applyNumberFormat="1" applyFont="1" applyFill="1" applyBorder="1" applyAlignment="1">
      <alignment horizontal="center"/>
    </xf>
    <xf numFmtId="164" fontId="6" fillId="4" borderId="10" xfId="26" applyNumberFormat="1" applyFont="1" applyFill="1" applyBorder="1" applyAlignment="1">
      <alignment horizontal="center"/>
    </xf>
    <xf numFmtId="164" fontId="6" fillId="4" borderId="18" xfId="26" applyNumberFormat="1" applyFont="1" applyFill="1" applyBorder="1" applyAlignment="1">
      <alignment horizontal="center"/>
    </xf>
    <xf numFmtId="164" fontId="6" fillId="4" borderId="11" xfId="26" applyNumberFormat="1" applyFont="1" applyFill="1" applyBorder="1" applyAlignment="1">
      <alignment horizontal="center"/>
    </xf>
    <xf numFmtId="164" fontId="6" fillId="4" borderId="11" xfId="26" applyNumberFormat="1" applyFont="1" applyFill="1" applyBorder="1"/>
    <xf numFmtId="164" fontId="6" fillId="4" borderId="15" xfId="26" applyNumberFormat="1" applyFont="1" applyFill="1" applyBorder="1"/>
    <xf numFmtId="164" fontId="7" fillId="4" borderId="19" xfId="26" applyNumberFormat="1" applyFont="1" applyFill="1" applyBorder="1" applyAlignment="1">
      <alignment horizontal="center"/>
    </xf>
    <xf numFmtId="164" fontId="5" fillId="0" borderId="3" xfId="26" applyNumberFormat="1" applyFont="1" applyFill="1" applyBorder="1"/>
    <xf numFmtId="165" fontId="6" fillId="0" borderId="20" xfId="26" applyNumberFormat="1" applyFont="1" applyBorder="1" applyAlignment="1">
      <alignment horizontal="center"/>
    </xf>
    <xf numFmtId="165" fontId="6" fillId="0" borderId="21" xfId="26" applyNumberFormat="1" applyFont="1" applyBorder="1" applyAlignment="1">
      <alignment horizontal="center"/>
    </xf>
    <xf numFmtId="165" fontId="6" fillId="0" borderId="22" xfId="26" applyNumberFormat="1" applyFont="1" applyBorder="1" applyAlignment="1">
      <alignment horizontal="center"/>
    </xf>
    <xf numFmtId="164" fontId="6" fillId="4" borderId="12" xfId="26" applyNumberFormat="1" applyFont="1" applyFill="1" applyBorder="1" applyAlignment="1">
      <alignment horizontal="center"/>
    </xf>
    <xf numFmtId="164" fontId="6" fillId="4" borderId="9" xfId="26" applyNumberFormat="1" applyFont="1" applyFill="1" applyBorder="1" applyAlignment="1">
      <alignment horizontal="center"/>
    </xf>
    <xf numFmtId="164" fontId="7" fillId="4" borderId="9" xfId="26" applyNumberFormat="1" applyFont="1" applyFill="1" applyBorder="1" applyAlignment="1">
      <alignment horizontal="center"/>
    </xf>
    <xf numFmtId="164" fontId="7" fillId="4" borderId="16" xfId="26" applyNumberFormat="1" applyFont="1" applyFill="1" applyBorder="1" applyAlignment="1">
      <alignment horizontal="center"/>
    </xf>
    <xf numFmtId="165" fontId="5" fillId="0" borderId="5" xfId="26" applyNumberFormat="1" applyFont="1" applyFill="1" applyBorder="1" applyAlignment="1">
      <alignment horizontal="center" wrapText="1"/>
    </xf>
    <xf numFmtId="165" fontId="6" fillId="0" borderId="23" xfId="26" applyNumberFormat="1" applyFont="1" applyFill="1" applyBorder="1" applyAlignment="1">
      <alignment horizontal="center" wrapText="1"/>
    </xf>
    <xf numFmtId="165" fontId="6" fillId="0" borderId="24" xfId="26" applyNumberFormat="1" applyFont="1" applyFill="1" applyBorder="1" applyAlignment="1">
      <alignment horizontal="center" wrapText="1"/>
    </xf>
    <xf numFmtId="165" fontId="6" fillId="0" borderId="25" xfId="26" applyNumberFormat="1" applyFont="1" applyFill="1" applyBorder="1" applyAlignment="1">
      <alignment horizontal="center" wrapText="1"/>
    </xf>
    <xf numFmtId="165" fontId="6" fillId="0" borderId="26" xfId="26" applyNumberFormat="1" applyFont="1" applyFill="1" applyBorder="1" applyAlignment="1">
      <alignment horizontal="center" wrapText="1"/>
    </xf>
    <xf numFmtId="164" fontId="6" fillId="0" borderId="27" xfId="26" applyNumberFormat="1" applyFont="1" applyBorder="1"/>
    <xf numFmtId="164" fontId="6" fillId="0" borderId="28" xfId="26" applyNumberFormat="1" applyFont="1" applyBorder="1"/>
    <xf numFmtId="164" fontId="6" fillId="0" borderId="29" xfId="26" applyNumberFormat="1" applyFont="1" applyBorder="1"/>
    <xf numFmtId="164" fontId="6" fillId="0" borderId="30" xfId="26" applyNumberFormat="1" applyFont="1" applyBorder="1"/>
    <xf numFmtId="165" fontId="6" fillId="0" borderId="31" xfId="26" applyNumberFormat="1" applyFont="1" applyBorder="1" applyAlignment="1">
      <alignment horizontal="center"/>
    </xf>
    <xf numFmtId="164" fontId="6" fillId="4" borderId="0" xfId="26" applyNumberFormat="1" applyFont="1" applyFill="1" applyBorder="1" applyAlignment="1"/>
    <xf numFmtId="165" fontId="5" fillId="2" borderId="6" xfId="26" applyNumberFormat="1" applyFont="1" applyFill="1" applyBorder="1" applyAlignment="1">
      <alignment horizontal="center"/>
    </xf>
    <xf numFmtId="164" fontId="6" fillId="4" borderId="13" xfId="26" applyNumberFormat="1" applyFont="1" applyFill="1" applyBorder="1" applyAlignment="1">
      <alignment horizontal="center"/>
    </xf>
    <xf numFmtId="164" fontId="6" fillId="4" borderId="14" xfId="26" applyNumberFormat="1" applyFont="1" applyFill="1" applyBorder="1" applyAlignment="1">
      <alignment horizontal="center"/>
    </xf>
    <xf numFmtId="164" fontId="7" fillId="4" borderId="14" xfId="26" applyNumberFormat="1" applyFont="1" applyFill="1" applyBorder="1" applyAlignment="1">
      <alignment horizontal="center"/>
    </xf>
    <xf numFmtId="164" fontId="7" fillId="4" borderId="17" xfId="26" applyNumberFormat="1" applyFont="1" applyFill="1" applyBorder="1" applyAlignment="1">
      <alignment horizontal="center"/>
    </xf>
    <xf numFmtId="165" fontId="5" fillId="0" borderId="4" xfId="26" applyNumberFormat="1" applyFont="1" applyBorder="1" applyAlignment="1">
      <alignment horizontal="center"/>
    </xf>
    <xf numFmtId="165" fontId="6" fillId="0" borderId="32" xfId="26" applyNumberFormat="1" applyFont="1" applyBorder="1" applyAlignment="1">
      <alignment horizontal="center"/>
    </xf>
    <xf numFmtId="165" fontId="6" fillId="0" borderId="33" xfId="26" applyNumberFormat="1" applyFont="1" applyBorder="1" applyAlignment="1">
      <alignment horizontal="center"/>
    </xf>
    <xf numFmtId="165" fontId="6" fillId="0" borderId="34" xfId="26" applyNumberFormat="1" applyFont="1" applyBorder="1" applyAlignment="1">
      <alignment horizontal="center"/>
    </xf>
    <xf numFmtId="165" fontId="6" fillId="0" borderId="35" xfId="26" applyNumberFormat="1" applyFont="1" applyBorder="1" applyAlignment="1">
      <alignment horizontal="center"/>
    </xf>
    <xf numFmtId="164" fontId="7" fillId="4" borderId="11" xfId="26" applyNumberFormat="1" applyFont="1" applyFill="1" applyBorder="1" applyAlignment="1">
      <alignment horizontal="center"/>
    </xf>
    <xf numFmtId="164" fontId="7" fillId="4" borderId="15" xfId="26" applyNumberFormat="1" applyFont="1" applyFill="1" applyBorder="1" applyAlignment="1">
      <alignment horizontal="center"/>
    </xf>
    <xf numFmtId="165" fontId="5" fillId="2" borderId="3" xfId="26" applyNumberFormat="1" applyFont="1" applyFill="1" applyBorder="1" applyAlignment="1">
      <alignment horizontal="center"/>
    </xf>
    <xf numFmtId="165" fontId="6" fillId="2" borderId="36" xfId="26" applyNumberFormat="1" applyFont="1" applyFill="1" applyBorder="1" applyAlignment="1">
      <alignment horizontal="center"/>
    </xf>
    <xf numFmtId="165" fontId="6" fillId="2" borderId="37" xfId="26" applyNumberFormat="1" applyFont="1" applyFill="1" applyBorder="1" applyAlignment="1">
      <alignment horizontal="center"/>
    </xf>
    <xf numFmtId="165" fontId="5" fillId="2" borderId="38" xfId="26" applyNumberFormat="1" applyFont="1" applyFill="1" applyBorder="1" applyAlignment="1">
      <alignment horizontal="center"/>
    </xf>
    <xf numFmtId="165" fontId="6" fillId="2" borderId="38" xfId="26" applyNumberFormat="1" applyFont="1" applyFill="1" applyBorder="1" applyAlignment="1">
      <alignment horizontal="center"/>
    </xf>
    <xf numFmtId="165" fontId="6" fillId="2" borderId="39" xfId="26" applyNumberFormat="1" applyFont="1" applyFill="1" applyBorder="1" applyAlignment="1">
      <alignment horizontal="center"/>
    </xf>
    <xf numFmtId="165" fontId="5" fillId="0" borderId="4" xfId="26" applyNumberFormat="1" applyFont="1" applyFill="1" applyBorder="1" applyAlignment="1">
      <alignment horizontal="center" wrapText="1"/>
    </xf>
    <xf numFmtId="165" fontId="6" fillId="0" borderId="32" xfId="26" applyNumberFormat="1" applyFont="1" applyFill="1" applyBorder="1" applyAlignment="1">
      <alignment horizontal="center" wrapText="1"/>
    </xf>
    <xf numFmtId="165" fontId="6" fillId="0" borderId="33" xfId="26" applyNumberFormat="1" applyFont="1" applyFill="1" applyBorder="1" applyAlignment="1">
      <alignment horizontal="center" wrapText="1"/>
    </xf>
    <xf numFmtId="165" fontId="6" fillId="0" borderId="34" xfId="26" applyNumberFormat="1" applyFont="1" applyFill="1" applyBorder="1" applyAlignment="1">
      <alignment horizontal="center" wrapText="1"/>
    </xf>
    <xf numFmtId="165" fontId="6" fillId="0" borderId="35" xfId="26" applyNumberFormat="1" applyFont="1" applyFill="1" applyBorder="1" applyAlignment="1">
      <alignment horizontal="center" wrapText="1"/>
    </xf>
    <xf numFmtId="165" fontId="5" fillId="0" borderId="3" xfId="26" applyNumberFormat="1" applyFont="1" applyFill="1" applyBorder="1" applyAlignment="1">
      <alignment horizontal="center" wrapText="1"/>
    </xf>
    <xf numFmtId="165" fontId="6" fillId="0" borderId="36" xfId="26" applyNumberFormat="1" applyFont="1" applyFill="1" applyBorder="1" applyAlignment="1">
      <alignment horizontal="center" wrapText="1"/>
    </xf>
    <xf numFmtId="165" fontId="6" fillId="0" borderId="37" xfId="26" applyNumberFormat="1" applyFont="1" applyFill="1" applyBorder="1" applyAlignment="1">
      <alignment horizontal="center" wrapText="1"/>
    </xf>
    <xf numFmtId="165" fontId="6" fillId="0" borderId="38" xfId="26" applyNumberFormat="1" applyFont="1" applyFill="1" applyBorder="1" applyAlignment="1">
      <alignment horizontal="center" wrapText="1"/>
    </xf>
    <xf numFmtId="165" fontId="6" fillId="0" borderId="39" xfId="26" applyNumberFormat="1" applyFont="1" applyFill="1" applyBorder="1" applyAlignment="1">
      <alignment horizontal="center" wrapText="1"/>
    </xf>
    <xf numFmtId="165" fontId="6" fillId="2" borderId="20" xfId="26" applyNumberFormat="1" applyFont="1" applyFill="1" applyBorder="1" applyAlignment="1">
      <alignment horizontal="center"/>
    </xf>
    <xf numFmtId="165" fontId="6" fillId="2" borderId="22" xfId="26" applyNumberFormat="1" applyFont="1" applyFill="1" applyBorder="1" applyAlignment="1">
      <alignment horizontal="center"/>
    </xf>
    <xf numFmtId="165" fontId="6" fillId="2" borderId="21" xfId="26" applyNumberFormat="1" applyFont="1" applyFill="1" applyBorder="1" applyAlignment="1">
      <alignment horizontal="center"/>
    </xf>
    <xf numFmtId="165" fontId="6" fillId="0" borderId="27" xfId="26" applyNumberFormat="1" applyFont="1" applyFill="1" applyBorder="1" applyAlignment="1">
      <alignment horizontal="center" wrapText="1"/>
    </xf>
    <xf numFmtId="165" fontId="6" fillId="0" borderId="28" xfId="26" applyNumberFormat="1" applyFont="1" applyFill="1" applyBorder="1" applyAlignment="1">
      <alignment horizontal="center" wrapText="1"/>
    </xf>
    <xf numFmtId="165" fontId="6" fillId="0" borderId="29" xfId="26" applyNumberFormat="1" applyFont="1" applyFill="1" applyBorder="1" applyAlignment="1">
      <alignment horizontal="center" wrapText="1"/>
    </xf>
    <xf numFmtId="165" fontId="6" fillId="0" borderId="30" xfId="26" applyNumberFormat="1" applyFont="1" applyFill="1" applyBorder="1" applyAlignment="1">
      <alignment horizontal="center" wrapText="1"/>
    </xf>
    <xf numFmtId="164" fontId="9" fillId="0" borderId="28" xfId="26" applyNumberFormat="1" applyFont="1" applyBorder="1"/>
    <xf numFmtId="165" fontId="6" fillId="0" borderId="14" xfId="26" applyNumberFormat="1" applyFont="1" applyBorder="1" applyAlignment="1">
      <alignment horizontal="center"/>
    </xf>
    <xf numFmtId="165" fontId="6" fillId="0" borderId="17" xfId="26" applyNumberFormat="1" applyFont="1" applyBorder="1" applyAlignment="1">
      <alignment horizontal="center"/>
    </xf>
    <xf numFmtId="165" fontId="6" fillId="0" borderId="40" xfId="26" applyNumberFormat="1" applyFont="1" applyFill="1" applyBorder="1" applyAlignment="1">
      <alignment horizontal="center" wrapText="1"/>
    </xf>
    <xf numFmtId="165" fontId="6" fillId="0" borderId="41" xfId="26" applyNumberFormat="1" applyFont="1" applyFill="1" applyBorder="1" applyAlignment="1">
      <alignment horizontal="center" wrapText="1"/>
    </xf>
    <xf numFmtId="165" fontId="6" fillId="0" borderId="42" xfId="26" applyNumberFormat="1" applyFont="1" applyFill="1" applyBorder="1" applyAlignment="1">
      <alignment horizontal="center" wrapText="1"/>
    </xf>
    <xf numFmtId="165" fontId="6" fillId="0" borderId="43" xfId="26" applyNumberFormat="1" applyFont="1" applyFill="1" applyBorder="1" applyAlignment="1">
      <alignment horizontal="center" wrapText="1"/>
    </xf>
    <xf numFmtId="165" fontId="6" fillId="2" borderId="28" xfId="26" applyNumberFormat="1" applyFont="1" applyFill="1" applyBorder="1" applyAlignment="1">
      <alignment horizontal="center"/>
    </xf>
    <xf numFmtId="165" fontId="6" fillId="2" borderId="44" xfId="26" applyNumberFormat="1" applyFont="1" applyFill="1" applyBorder="1" applyAlignment="1">
      <alignment horizontal="center"/>
    </xf>
    <xf numFmtId="165" fontId="6" fillId="2" borderId="45" xfId="26" applyNumberFormat="1" applyFont="1" applyFill="1" applyBorder="1" applyAlignment="1">
      <alignment horizontal="center"/>
    </xf>
    <xf numFmtId="165" fontId="6" fillId="2" borderId="46" xfId="26" applyNumberFormat="1" applyFont="1" applyFill="1" applyBorder="1" applyAlignment="1">
      <alignment horizontal="center"/>
    </xf>
    <xf numFmtId="165" fontId="6" fillId="2" borderId="47" xfId="26" applyNumberFormat="1" applyFont="1" applyFill="1" applyBorder="1" applyAlignment="1">
      <alignment horizontal="center"/>
    </xf>
    <xf numFmtId="165" fontId="6" fillId="0" borderId="37" xfId="26" applyNumberFormat="1" applyFont="1" applyBorder="1" applyAlignment="1">
      <alignment horizontal="center"/>
    </xf>
    <xf numFmtId="165" fontId="6" fillId="0" borderId="39" xfId="26" applyNumberFormat="1" applyFont="1" applyBorder="1" applyAlignment="1">
      <alignment horizontal="center"/>
    </xf>
    <xf numFmtId="165" fontId="6" fillId="0" borderId="7" xfId="26" applyNumberFormat="1" applyFont="1" applyFill="1" applyBorder="1" applyAlignment="1">
      <alignment horizontal="center" wrapText="1"/>
    </xf>
    <xf numFmtId="165" fontId="6" fillId="0" borderId="8" xfId="26" applyNumberFormat="1" applyFont="1" applyFill="1" applyBorder="1" applyAlignment="1">
      <alignment horizontal="center" wrapText="1"/>
    </xf>
    <xf numFmtId="165" fontId="6" fillId="0" borderId="48" xfId="26" applyNumberFormat="1" applyFont="1" applyFill="1" applyBorder="1" applyAlignment="1">
      <alignment horizontal="center" wrapText="1"/>
    </xf>
    <xf numFmtId="165" fontId="6" fillId="0" borderId="49" xfId="26" applyNumberFormat="1" applyFont="1" applyFill="1" applyBorder="1" applyAlignment="1">
      <alignment horizontal="center" wrapText="1"/>
    </xf>
    <xf numFmtId="165" fontId="6" fillId="2" borderId="27" xfId="26" applyNumberFormat="1" applyFont="1" applyFill="1" applyBorder="1" applyAlignment="1">
      <alignment horizontal="center"/>
    </xf>
    <xf numFmtId="165" fontId="6" fillId="0" borderId="36" xfId="26" applyNumberFormat="1" applyFont="1" applyBorder="1" applyAlignment="1">
      <alignment horizontal="center"/>
    </xf>
    <xf numFmtId="165" fontId="6" fillId="2" borderId="29" xfId="26" applyNumberFormat="1" applyFont="1" applyFill="1" applyBorder="1" applyAlignment="1">
      <alignment horizontal="center"/>
    </xf>
    <xf numFmtId="165" fontId="6" fillId="0" borderId="38" xfId="26" applyNumberFormat="1" applyFont="1" applyBorder="1" applyAlignment="1">
      <alignment horizontal="center"/>
    </xf>
    <xf numFmtId="165" fontId="6" fillId="2" borderId="50" xfId="26" applyNumberFormat="1" applyFont="1" applyFill="1" applyBorder="1" applyAlignment="1">
      <alignment horizontal="center"/>
    </xf>
    <xf numFmtId="165" fontId="6" fillId="0" borderId="51" xfId="26" applyNumberFormat="1" applyFont="1" applyBorder="1" applyAlignment="1">
      <alignment horizontal="center"/>
    </xf>
    <xf numFmtId="165" fontId="6" fillId="0" borderId="52" xfId="26" applyNumberFormat="1" applyFont="1" applyBorder="1" applyAlignment="1">
      <alignment horizontal="center"/>
    </xf>
    <xf numFmtId="165" fontId="6" fillId="0" borderId="1" xfId="26" applyNumberFormat="1" applyFont="1" applyFill="1" applyBorder="1" applyAlignment="1">
      <alignment horizontal="center" wrapText="1"/>
    </xf>
    <xf numFmtId="165" fontId="6" fillId="0" borderId="2" xfId="26" applyNumberFormat="1" applyFont="1" applyFill="1" applyBorder="1" applyAlignment="1">
      <alignment horizontal="center" wrapText="1"/>
    </xf>
    <xf numFmtId="165" fontId="6" fillId="0" borderId="50" xfId="26" applyNumberFormat="1" applyFont="1" applyFill="1" applyBorder="1" applyAlignment="1">
      <alignment horizontal="center" wrapText="1"/>
    </xf>
    <xf numFmtId="165" fontId="6" fillId="0" borderId="53" xfId="26" applyNumberFormat="1" applyFont="1" applyBorder="1" applyAlignment="1">
      <alignment horizontal="center"/>
    </xf>
    <xf numFmtId="164" fontId="5" fillId="3" borderId="10" xfId="26" applyNumberFormat="1" applyFont="1" applyFill="1" applyBorder="1"/>
    <xf numFmtId="165" fontId="5" fillId="3" borderId="12" xfId="26" applyNumberFormat="1" applyFont="1" applyFill="1" applyBorder="1" applyAlignment="1">
      <alignment horizontal="center"/>
    </xf>
    <xf numFmtId="164" fontId="5" fillId="3" borderId="3" xfId="26" applyNumberFormat="1" applyFont="1" applyFill="1" applyBorder="1"/>
    <xf numFmtId="165" fontId="5" fillId="3" borderId="3" xfId="26" applyNumberFormat="1" applyFont="1" applyFill="1" applyBorder="1" applyAlignment="1">
      <alignment horizontal="center" wrapText="1"/>
    </xf>
    <xf numFmtId="164" fontId="5" fillId="3" borderId="15" xfId="26" applyNumberFormat="1" applyFont="1" applyFill="1" applyBorder="1"/>
    <xf numFmtId="165" fontId="5" fillId="3" borderId="16" xfId="26" applyNumberFormat="1" applyFont="1" applyFill="1" applyBorder="1" applyAlignment="1">
      <alignment horizontal="center" wrapText="1"/>
    </xf>
    <xf numFmtId="164" fontId="5" fillId="0" borderId="0" xfId="26" applyNumberFormat="1" applyFont="1" applyAlignment="1">
      <alignment horizontal="center"/>
    </xf>
    <xf numFmtId="165" fontId="6" fillId="2" borderId="54" xfId="26" applyNumberFormat="1" applyFont="1" applyFill="1" applyBorder="1" applyAlignment="1">
      <alignment horizontal="center"/>
    </xf>
    <xf numFmtId="165" fontId="5" fillId="3" borderId="5" xfId="26" applyNumberFormat="1" applyFont="1" applyFill="1" applyBorder="1" applyAlignment="1">
      <alignment horizontal="center" wrapText="1"/>
    </xf>
  </cellXfs>
  <cellStyles count="30">
    <cellStyle name="Comma" xfId="26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3"/>
  <sheetViews>
    <sheetView tabSelected="1" topLeftCell="B73" zoomScale="110" zoomScaleNormal="110" workbookViewId="0">
      <selection activeCell="P78" sqref="P78"/>
    </sheetView>
  </sheetViews>
  <sheetFormatPr defaultRowHeight="23.1" customHeight="1" x14ac:dyDescent="0.45"/>
  <cols>
    <col min="1" max="1" width="9.140625" style="6"/>
    <col min="2" max="2" width="29.7109375" style="6" customWidth="1"/>
    <col min="3" max="3" width="7.42578125" style="1" bestFit="1" customWidth="1"/>
    <col min="4" max="4" width="9.28515625" style="8" bestFit="1" customWidth="1"/>
    <col min="5" max="5" width="6.7109375" style="1" bestFit="1" customWidth="1"/>
    <col min="6" max="6" width="9.85546875" style="1" customWidth="1"/>
    <col min="7" max="7" width="11.42578125" style="1" bestFit="1" customWidth="1"/>
    <col min="8" max="8" width="8.85546875" style="2" bestFit="1" customWidth="1"/>
    <col min="9" max="9" width="10.42578125" style="2" bestFit="1" customWidth="1"/>
    <col min="10" max="10" width="9.42578125" style="2" bestFit="1" customWidth="1"/>
    <col min="11" max="16384" width="9.140625" style="6"/>
  </cols>
  <sheetData>
    <row r="1" spans="2:10" ht="23.1" customHeight="1" x14ac:dyDescent="0.45">
      <c r="B1" s="9" t="s">
        <v>18</v>
      </c>
    </row>
    <row r="2" spans="2:10" ht="23.1" customHeight="1" x14ac:dyDescent="0.45">
      <c r="B2" s="9" t="s">
        <v>125</v>
      </c>
    </row>
    <row r="3" spans="2:10" ht="23.1" customHeight="1" x14ac:dyDescent="0.45">
      <c r="B3" s="6" t="s">
        <v>102</v>
      </c>
      <c r="J3" s="109"/>
    </row>
    <row r="4" spans="2:10" ht="23.1" customHeight="1" x14ac:dyDescent="0.45">
      <c r="B4" s="6" t="s">
        <v>126</v>
      </c>
    </row>
    <row r="5" spans="2:10" ht="23.1" customHeight="1" x14ac:dyDescent="0.45">
      <c r="B5" s="14" t="s">
        <v>29</v>
      </c>
      <c r="C5" s="24" t="s">
        <v>41</v>
      </c>
      <c r="D5" s="15" t="s">
        <v>20</v>
      </c>
      <c r="E5" s="14" t="s">
        <v>94</v>
      </c>
      <c r="F5" s="14" t="s">
        <v>32</v>
      </c>
      <c r="G5" s="24" t="s">
        <v>32</v>
      </c>
      <c r="H5" s="40" t="s">
        <v>41</v>
      </c>
      <c r="I5" s="40" t="s">
        <v>26</v>
      </c>
      <c r="J5" s="40" t="s">
        <v>35</v>
      </c>
    </row>
    <row r="6" spans="2:10" ht="23.1" customHeight="1" x14ac:dyDescent="0.45">
      <c r="B6" s="16" t="s">
        <v>30</v>
      </c>
      <c r="C6" s="25" t="s">
        <v>96</v>
      </c>
      <c r="D6" s="12" t="s">
        <v>21</v>
      </c>
      <c r="E6" s="16" t="s">
        <v>105</v>
      </c>
      <c r="F6" s="16" t="s">
        <v>99</v>
      </c>
      <c r="G6" s="25" t="s">
        <v>33</v>
      </c>
      <c r="H6" s="41" t="s">
        <v>42</v>
      </c>
      <c r="I6" s="41" t="s">
        <v>27</v>
      </c>
      <c r="J6" s="41" t="s">
        <v>36</v>
      </c>
    </row>
    <row r="7" spans="2:10" ht="23.1" customHeight="1" x14ac:dyDescent="0.45">
      <c r="B7" s="17"/>
      <c r="C7" s="25"/>
      <c r="D7" s="38"/>
      <c r="E7" s="16" t="s">
        <v>96</v>
      </c>
      <c r="F7" s="16" t="s">
        <v>100</v>
      </c>
      <c r="G7" s="25" t="s">
        <v>34</v>
      </c>
      <c r="H7" s="41" t="s">
        <v>101</v>
      </c>
      <c r="I7" s="42" t="s">
        <v>44</v>
      </c>
      <c r="J7" s="42" t="s">
        <v>92</v>
      </c>
    </row>
    <row r="8" spans="2:10" ht="23.1" customHeight="1" x14ac:dyDescent="0.45">
      <c r="B8" s="17"/>
      <c r="C8" s="26" t="s">
        <v>98</v>
      </c>
      <c r="D8" s="13" t="s">
        <v>22</v>
      </c>
      <c r="E8" s="49" t="s">
        <v>24</v>
      </c>
      <c r="F8" s="49" t="s">
        <v>37</v>
      </c>
      <c r="G8" s="26" t="s">
        <v>38</v>
      </c>
      <c r="H8" s="42" t="s">
        <v>39</v>
      </c>
      <c r="I8" s="42" t="s">
        <v>43</v>
      </c>
      <c r="J8" s="42" t="s">
        <v>93</v>
      </c>
    </row>
    <row r="9" spans="2:10" ht="23.1" customHeight="1" x14ac:dyDescent="0.45">
      <c r="B9" s="18"/>
      <c r="C9" s="27" t="s">
        <v>97</v>
      </c>
      <c r="D9" s="19" t="s">
        <v>23</v>
      </c>
      <c r="E9" s="50" t="s">
        <v>25</v>
      </c>
      <c r="F9" s="50"/>
      <c r="G9" s="27"/>
      <c r="H9" s="43"/>
      <c r="I9" s="43"/>
      <c r="J9" s="43" t="s">
        <v>40</v>
      </c>
    </row>
    <row r="10" spans="2:10" ht="23.1" customHeight="1" x14ac:dyDescent="0.45">
      <c r="B10" s="103" t="s">
        <v>95</v>
      </c>
      <c r="C10" s="104">
        <f>SUM(C11,C12,C21,C27,C33,C42,C51,C60,C65,C73,C78,C84,C92)</f>
        <v>149641</v>
      </c>
      <c r="D10" s="104">
        <v>437.08823116659204</v>
      </c>
      <c r="E10" s="104">
        <v>4.0511397476853102</v>
      </c>
      <c r="F10" s="104">
        <f>SUM(F11,F12,F21,F27,F33,F42,F51,F60,F65,F73,F78,F84,F92)</f>
        <v>41999620</v>
      </c>
      <c r="G10" s="104">
        <f>SUM(G11,G12,G21,G27,G33,G42,G51,G60,G65,G73,G78,G84,G92)</f>
        <v>210382613</v>
      </c>
      <c r="H10" s="104">
        <f>SUM(H11,H12,H21,H27,H33,H42,H51,H60,H65,H73,H78,H84,H92)</f>
        <v>9979621</v>
      </c>
      <c r="I10" s="104">
        <f>SUM(I11,I12,I21,I27,I33,I42,I51,I60,I65,I73,I78,I84,I92)</f>
        <v>41431245</v>
      </c>
      <c r="J10" s="104">
        <f>((I10/365)*100)/C10</f>
        <v>75.855053276824265</v>
      </c>
    </row>
    <row r="11" spans="2:10" s="7" customFormat="1" ht="23.1" customHeight="1" x14ac:dyDescent="0.45">
      <c r="B11" s="20" t="s">
        <v>89</v>
      </c>
      <c r="C11" s="28">
        <v>28275</v>
      </c>
      <c r="D11" s="39">
        <v>197.17432360742706</v>
      </c>
      <c r="E11" s="51">
        <v>3.0491750242639921</v>
      </c>
      <c r="F11" s="62">
        <v>5615512</v>
      </c>
      <c r="G11" s="28">
        <v>43257470</v>
      </c>
      <c r="H11" s="57">
        <v>1483854</v>
      </c>
      <c r="I11" s="57">
        <v>7137208</v>
      </c>
      <c r="J11" s="44">
        <f>((I11/365)*100)/C11</f>
        <v>69.156479294599265</v>
      </c>
    </row>
    <row r="12" spans="2:10" ht="23.1" customHeight="1" x14ac:dyDescent="0.45">
      <c r="B12" s="107" t="s">
        <v>45</v>
      </c>
      <c r="C12" s="108">
        <f>SUM(C13:C20)</f>
        <v>13978</v>
      </c>
      <c r="D12" s="108">
        <v>398.5190299041351</v>
      </c>
      <c r="E12" s="108">
        <v>4.2982779827798279</v>
      </c>
      <c r="F12" s="108">
        <f t="shared" ref="F12:I12" si="0">SUM(F13:F20)</f>
        <v>3556916</v>
      </c>
      <c r="G12" s="108">
        <f t="shared" si="0"/>
        <v>20234848</v>
      </c>
      <c r="H12" s="108">
        <f t="shared" si="0"/>
        <v>1043368</v>
      </c>
      <c r="I12" s="108">
        <f t="shared" si="0"/>
        <v>4035117</v>
      </c>
      <c r="J12" s="108">
        <f t="shared" ref="J12:J30" si="1">((I12/365)*100)/C12</f>
        <v>79.089390960746528</v>
      </c>
    </row>
    <row r="13" spans="2:10" s="5" customFormat="1" ht="23.1" customHeight="1" x14ac:dyDescent="0.45">
      <c r="B13" s="33" t="s">
        <v>28</v>
      </c>
      <c r="C13" s="110">
        <v>1929</v>
      </c>
      <c r="D13" s="21">
        <v>606.65215137376879</v>
      </c>
      <c r="E13" s="52">
        <v>3.4262877442273534</v>
      </c>
      <c r="F13" s="63">
        <v>801163</v>
      </c>
      <c r="G13" s="29">
        <v>3757445</v>
      </c>
      <c r="H13" s="58">
        <v>156847</v>
      </c>
      <c r="I13" s="58">
        <v>596714</v>
      </c>
      <c r="J13" s="45">
        <f t="shared" si="1"/>
        <v>84.750278730550988</v>
      </c>
    </row>
    <row r="14" spans="2:10" s="5" customFormat="1" ht="23.1" customHeight="1" x14ac:dyDescent="0.45">
      <c r="B14" s="34" t="s">
        <v>51</v>
      </c>
      <c r="C14" s="30">
        <v>6273</v>
      </c>
      <c r="D14" s="22">
        <v>258.26558265582656</v>
      </c>
      <c r="E14" s="53">
        <v>4.605726872246696</v>
      </c>
      <c r="F14" s="64">
        <v>1109711</v>
      </c>
      <c r="G14" s="30">
        <v>7530479</v>
      </c>
      <c r="H14" s="59">
        <v>435125</v>
      </c>
      <c r="I14" s="59">
        <v>1790883</v>
      </c>
      <c r="J14" s="46">
        <f t="shared" si="1"/>
        <v>78.216623100961058</v>
      </c>
    </row>
    <row r="15" spans="2:10" s="5" customFormat="1" ht="23.1" customHeight="1" x14ac:dyDescent="0.45">
      <c r="B15" s="34" t="s">
        <v>106</v>
      </c>
      <c r="C15" s="30">
        <v>1059</v>
      </c>
      <c r="D15" s="22">
        <v>451.03682719546742</v>
      </c>
      <c r="E15" s="53">
        <v>4.9952830188679247</v>
      </c>
      <c r="F15" s="64">
        <v>245627</v>
      </c>
      <c r="G15" s="30">
        <v>1521101</v>
      </c>
      <c r="H15" s="59">
        <v>76334</v>
      </c>
      <c r="I15" s="59">
        <v>303545</v>
      </c>
      <c r="J15" s="46">
        <f t="shared" si="1"/>
        <v>78.529757977932135</v>
      </c>
    </row>
    <row r="16" spans="2:10" ht="23.1" customHeight="1" x14ac:dyDescent="0.45">
      <c r="B16" s="34" t="s">
        <v>107</v>
      </c>
      <c r="C16" s="30">
        <v>872</v>
      </c>
      <c r="D16" s="22">
        <v>543.47362385321105</v>
      </c>
      <c r="E16" s="53">
        <v>4.1327014218009479</v>
      </c>
      <c r="F16" s="64">
        <v>210458</v>
      </c>
      <c r="G16" s="30">
        <v>1388074</v>
      </c>
      <c r="H16" s="59">
        <v>60483</v>
      </c>
      <c r="I16" s="59">
        <v>256323</v>
      </c>
      <c r="J16" s="46">
        <f t="shared" si="1"/>
        <v>80.533806711072017</v>
      </c>
    </row>
    <row r="17" spans="2:10" ht="23.1" customHeight="1" x14ac:dyDescent="0.45">
      <c r="B17" s="34" t="s">
        <v>108</v>
      </c>
      <c r="C17" s="30">
        <v>901</v>
      </c>
      <c r="D17" s="22">
        <v>494.74583795782462</v>
      </c>
      <c r="E17" s="53">
        <v>5.0055555555555555</v>
      </c>
      <c r="F17" s="64">
        <v>296658</v>
      </c>
      <c r="G17" s="30">
        <v>1268119</v>
      </c>
      <c r="H17" s="59">
        <v>71486</v>
      </c>
      <c r="I17" s="59">
        <v>252206</v>
      </c>
      <c r="J17" s="46">
        <f t="shared" si="1"/>
        <v>76.689827132714044</v>
      </c>
    </row>
    <row r="18" spans="2:10" ht="23.1" customHeight="1" x14ac:dyDescent="0.45">
      <c r="B18" s="34" t="s">
        <v>52</v>
      </c>
      <c r="C18" s="30">
        <v>507</v>
      </c>
      <c r="D18" s="22">
        <v>468.31558185404339</v>
      </c>
      <c r="E18" s="53">
        <v>5.6333333333333337</v>
      </c>
      <c r="F18" s="64">
        <v>135092</v>
      </c>
      <c r="G18" s="30">
        <v>515478</v>
      </c>
      <c r="H18" s="59">
        <v>32308</v>
      </c>
      <c r="I18" s="59">
        <v>140851</v>
      </c>
      <c r="J18" s="46">
        <f t="shared" si="1"/>
        <v>76.113047472373083</v>
      </c>
    </row>
    <row r="19" spans="2:10" ht="23.1" customHeight="1" x14ac:dyDescent="0.45">
      <c r="B19" s="34" t="s">
        <v>109</v>
      </c>
      <c r="C19" s="30">
        <v>1587</v>
      </c>
      <c r="D19" s="22">
        <v>467.59798361688723</v>
      </c>
      <c r="E19" s="53">
        <v>3.6232876712328768</v>
      </c>
      <c r="F19" s="64">
        <v>356879</v>
      </c>
      <c r="G19" s="30">
        <v>2658617</v>
      </c>
      <c r="H19" s="59">
        <v>116188</v>
      </c>
      <c r="I19" s="59">
        <v>463422</v>
      </c>
      <c r="J19" s="46">
        <f t="shared" si="1"/>
        <v>80.003107439728623</v>
      </c>
    </row>
    <row r="20" spans="2:10" ht="23.1" customHeight="1" x14ac:dyDescent="0.45">
      <c r="B20" s="35" t="s">
        <v>110</v>
      </c>
      <c r="C20" s="31">
        <v>850</v>
      </c>
      <c r="D20" s="23">
        <v>474.50588235294117</v>
      </c>
      <c r="E20" s="54">
        <v>4.3367346938775508</v>
      </c>
      <c r="F20" s="65">
        <v>401328</v>
      </c>
      <c r="G20" s="31">
        <v>1595535</v>
      </c>
      <c r="H20" s="60">
        <v>94597</v>
      </c>
      <c r="I20" s="60">
        <v>231173</v>
      </c>
      <c r="J20" s="47">
        <f t="shared" si="1"/>
        <v>74.511845286059625</v>
      </c>
    </row>
    <row r="21" spans="2:10" ht="23.1" customHeight="1" x14ac:dyDescent="0.45">
      <c r="B21" s="105" t="s">
        <v>48</v>
      </c>
      <c r="C21" s="11">
        <f>SUM(C22:C26)</f>
        <v>7175</v>
      </c>
      <c r="D21" s="11">
        <v>480.58815331010453</v>
      </c>
      <c r="E21" s="11">
        <v>4.2430514488468365</v>
      </c>
      <c r="F21" s="11">
        <f t="shared" ref="F21:I21" si="2">SUM(F22:F26)</f>
        <v>2144929</v>
      </c>
      <c r="G21" s="11">
        <f t="shared" si="2"/>
        <v>9145997</v>
      </c>
      <c r="H21" s="11">
        <f t="shared" si="2"/>
        <v>509995</v>
      </c>
      <c r="I21" s="11">
        <f t="shared" si="2"/>
        <v>1972979</v>
      </c>
      <c r="J21" s="11">
        <f t="shared" si="1"/>
        <v>75.336890840532661</v>
      </c>
    </row>
    <row r="22" spans="2:10" ht="23.1" customHeight="1" x14ac:dyDescent="0.45">
      <c r="B22" s="33" t="s">
        <v>53</v>
      </c>
      <c r="C22" s="29">
        <v>1298</v>
      </c>
      <c r="D22" s="21">
        <v>414.25423728813558</v>
      </c>
      <c r="E22" s="52">
        <v>5.873303167420814</v>
      </c>
      <c r="F22" s="63">
        <v>409121</v>
      </c>
      <c r="G22" s="29">
        <v>1572491</v>
      </c>
      <c r="H22" s="58">
        <v>81616</v>
      </c>
      <c r="I22" s="58">
        <v>347419</v>
      </c>
      <c r="J22" s="45">
        <f t="shared" si="1"/>
        <v>73.330730101103924</v>
      </c>
    </row>
    <row r="23" spans="2:10" ht="23.1" customHeight="1" x14ac:dyDescent="0.45">
      <c r="B23" s="34" t="s">
        <v>54</v>
      </c>
      <c r="C23" s="30">
        <v>2483</v>
      </c>
      <c r="D23" s="22">
        <v>348.22553362867501</v>
      </c>
      <c r="E23" s="53">
        <v>3.1193467336683418</v>
      </c>
      <c r="F23" s="64">
        <v>896292</v>
      </c>
      <c r="G23" s="30">
        <v>2922704</v>
      </c>
      <c r="H23" s="59">
        <v>208011</v>
      </c>
      <c r="I23" s="59">
        <v>756636</v>
      </c>
      <c r="J23" s="46">
        <f t="shared" si="1"/>
        <v>83.486723417871659</v>
      </c>
    </row>
    <row r="24" spans="2:10" ht="23.1" customHeight="1" x14ac:dyDescent="0.45">
      <c r="B24" s="34" t="s">
        <v>55</v>
      </c>
      <c r="C24" s="30">
        <v>1348</v>
      </c>
      <c r="D24" s="22">
        <v>1059.7908217716115</v>
      </c>
      <c r="E24" s="53">
        <v>3.5093632958801497</v>
      </c>
      <c r="F24" s="64">
        <v>347065</v>
      </c>
      <c r="G24" s="30">
        <v>1706466</v>
      </c>
      <c r="H24" s="59">
        <v>85205</v>
      </c>
      <c r="I24" s="59">
        <v>292086</v>
      </c>
      <c r="J24" s="46">
        <f t="shared" si="1"/>
        <v>59.364659973171818</v>
      </c>
    </row>
    <row r="25" spans="2:10" ht="23.1" customHeight="1" x14ac:dyDescent="0.45">
      <c r="B25" s="34" t="s">
        <v>111</v>
      </c>
      <c r="C25" s="30">
        <v>1109</v>
      </c>
      <c r="D25" s="22">
        <v>538.89900811541929</v>
      </c>
      <c r="E25" s="53">
        <v>5.6294416243654819</v>
      </c>
      <c r="F25" s="64">
        <v>332748</v>
      </c>
      <c r="G25" s="30">
        <v>1494166</v>
      </c>
      <c r="H25" s="59">
        <v>71013</v>
      </c>
      <c r="I25" s="59">
        <v>286858</v>
      </c>
      <c r="J25" s="46">
        <f t="shared" si="1"/>
        <v>70.866756426250973</v>
      </c>
    </row>
    <row r="26" spans="2:10" ht="23.1" customHeight="1" x14ac:dyDescent="0.45">
      <c r="B26" s="35" t="s">
        <v>112</v>
      </c>
      <c r="C26" s="31">
        <v>937</v>
      </c>
      <c r="D26" s="23">
        <v>337.69362017804156</v>
      </c>
      <c r="E26" s="55">
        <v>6.4190476190476193</v>
      </c>
      <c r="F26" s="65">
        <v>159703</v>
      </c>
      <c r="G26" s="31">
        <v>1450170</v>
      </c>
      <c r="H26" s="60">
        <v>64150</v>
      </c>
      <c r="I26" s="60">
        <v>289980</v>
      </c>
      <c r="J26" s="47">
        <f t="shared" si="1"/>
        <v>84.788234090144883</v>
      </c>
    </row>
    <row r="27" spans="2:10" ht="23.1" customHeight="1" x14ac:dyDescent="0.45">
      <c r="B27" s="105" t="s">
        <v>31</v>
      </c>
      <c r="C27" s="11">
        <f>SUM(C28:C30,C31:C32)</f>
        <v>5269</v>
      </c>
      <c r="D27" s="11">
        <v>567.00797115202124</v>
      </c>
      <c r="E27" s="11">
        <v>4.4128978224455615</v>
      </c>
      <c r="F27" s="11">
        <f>SUM(F28:F30,F31:F32)</f>
        <v>1604677</v>
      </c>
      <c r="G27" s="11">
        <f>SUM(G28:G30,G31:G32)</f>
        <v>8086723</v>
      </c>
      <c r="H27" s="11">
        <f>SUM(H28:H30,H31:H32)</f>
        <v>385770</v>
      </c>
      <c r="I27" s="11">
        <f>SUM(I28:I30,I31:I32)</f>
        <v>1535285</v>
      </c>
      <c r="J27" s="11">
        <f t="shared" si="1"/>
        <v>79.830333535255306</v>
      </c>
    </row>
    <row r="28" spans="2:10" ht="23.1" customHeight="1" x14ac:dyDescent="0.45">
      <c r="B28" s="33" t="s">
        <v>56</v>
      </c>
      <c r="C28" s="29">
        <v>991</v>
      </c>
      <c r="D28" s="21">
        <v>733.59636730575176</v>
      </c>
      <c r="E28" s="52">
        <v>4.9550000000000001</v>
      </c>
      <c r="F28" s="63">
        <v>362648</v>
      </c>
      <c r="G28" s="29">
        <v>1615277</v>
      </c>
      <c r="H28" s="58">
        <v>88432</v>
      </c>
      <c r="I28" s="58">
        <v>301532</v>
      </c>
      <c r="J28" s="45">
        <f t="shared" si="1"/>
        <v>83.361762713738727</v>
      </c>
    </row>
    <row r="29" spans="2:10" ht="23.1" customHeight="1" x14ac:dyDescent="0.45">
      <c r="B29" s="34" t="s">
        <v>113</v>
      </c>
      <c r="C29" s="30">
        <v>627</v>
      </c>
      <c r="D29" s="22">
        <v>524.15948963317385</v>
      </c>
      <c r="E29" s="53">
        <v>4.8604651162790695</v>
      </c>
      <c r="F29" s="64">
        <v>193973</v>
      </c>
      <c r="G29" s="30">
        <v>1018438</v>
      </c>
      <c r="H29" s="59">
        <v>42493</v>
      </c>
      <c r="I29" s="59">
        <v>160898</v>
      </c>
      <c r="J29" s="46">
        <f t="shared" si="1"/>
        <v>70.305652050424939</v>
      </c>
    </row>
    <row r="30" spans="2:10" ht="23.1" customHeight="1" x14ac:dyDescent="0.45">
      <c r="B30" s="36" t="s">
        <v>57</v>
      </c>
      <c r="C30" s="32">
        <v>1788</v>
      </c>
      <c r="D30" s="37">
        <v>594.35067114093965</v>
      </c>
      <c r="E30" s="56">
        <v>3.5760000000000001</v>
      </c>
      <c r="F30" s="66">
        <v>603360</v>
      </c>
      <c r="G30" s="32">
        <v>2827511</v>
      </c>
      <c r="H30" s="61">
        <v>132207</v>
      </c>
      <c r="I30" s="61">
        <v>590398</v>
      </c>
      <c r="J30" s="48">
        <f t="shared" si="1"/>
        <v>90.465814716067555</v>
      </c>
    </row>
    <row r="31" spans="2:10" ht="23.1" customHeight="1" x14ac:dyDescent="0.45">
      <c r="B31" s="33" t="s">
        <v>58</v>
      </c>
      <c r="C31" s="29">
        <v>1143</v>
      </c>
      <c r="D31" s="67">
        <v>472.45756780402451</v>
      </c>
      <c r="E31" s="52">
        <v>4.7824267782426775</v>
      </c>
      <c r="F31" s="63">
        <v>295410</v>
      </c>
      <c r="G31" s="29">
        <v>1460394</v>
      </c>
      <c r="H31" s="58">
        <v>71374</v>
      </c>
      <c r="I31" s="58">
        <v>287308</v>
      </c>
      <c r="J31" s="45">
        <f t="shared" ref="J31:J50" si="3">((I31/365)*100)/C31</f>
        <v>68.866597154807707</v>
      </c>
    </row>
    <row r="32" spans="2:10" ht="23.1" customHeight="1" x14ac:dyDescent="0.45">
      <c r="B32" s="35" t="s">
        <v>114</v>
      </c>
      <c r="C32" s="31">
        <v>720</v>
      </c>
      <c r="D32" s="68">
        <v>457.22916666666669</v>
      </c>
      <c r="E32" s="55">
        <v>5.7142857142857144</v>
      </c>
      <c r="F32" s="65">
        <v>149286</v>
      </c>
      <c r="G32" s="31">
        <v>1165103</v>
      </c>
      <c r="H32" s="60">
        <v>51264</v>
      </c>
      <c r="I32" s="60">
        <v>195149</v>
      </c>
      <c r="J32" s="47">
        <f t="shared" si="3"/>
        <v>74.257610350076106</v>
      </c>
    </row>
    <row r="33" spans="2:10" ht="23.1" customHeight="1" x14ac:dyDescent="0.45">
      <c r="B33" s="105" t="s">
        <v>49</v>
      </c>
      <c r="C33" s="11">
        <f>SUM(C34:C41)</f>
        <v>13067</v>
      </c>
      <c r="D33" s="11">
        <v>406.66939618887272</v>
      </c>
      <c r="E33" s="11">
        <v>4.2563517915309443</v>
      </c>
      <c r="F33" s="11">
        <f t="shared" ref="F33:I33" si="4">SUM(F34:F41)</f>
        <v>3485613</v>
      </c>
      <c r="G33" s="11">
        <f t="shared" si="4"/>
        <v>19605180</v>
      </c>
      <c r="H33" s="11">
        <f t="shared" si="4"/>
        <v>734030</v>
      </c>
      <c r="I33" s="11">
        <f t="shared" si="4"/>
        <v>3720772</v>
      </c>
      <c r="J33" s="11">
        <f t="shared" si="3"/>
        <v>78.012519250102997</v>
      </c>
    </row>
    <row r="34" spans="2:10" ht="23.1" customHeight="1" x14ac:dyDescent="0.45">
      <c r="B34" s="33" t="s">
        <v>59</v>
      </c>
      <c r="C34" s="29">
        <v>912</v>
      </c>
      <c r="D34" s="67">
        <v>283.63267543859649</v>
      </c>
      <c r="E34" s="52">
        <v>4.0896860986547088</v>
      </c>
      <c r="F34" s="63">
        <v>249030</v>
      </c>
      <c r="G34" s="29">
        <v>1058663</v>
      </c>
      <c r="H34" s="58">
        <v>48399</v>
      </c>
      <c r="I34" s="58">
        <v>245939</v>
      </c>
      <c r="J34" s="45">
        <f t="shared" si="3"/>
        <v>73.882179764479687</v>
      </c>
    </row>
    <row r="35" spans="2:10" ht="23.1" customHeight="1" x14ac:dyDescent="0.45">
      <c r="B35" s="34" t="s">
        <v>60</v>
      </c>
      <c r="C35" s="30">
        <v>2879</v>
      </c>
      <c r="D35" s="69">
        <v>426.76241750607852</v>
      </c>
      <c r="E35" s="53">
        <v>4.2214076246334313</v>
      </c>
      <c r="F35" s="64">
        <v>589284</v>
      </c>
      <c r="G35" s="30">
        <v>3432583</v>
      </c>
      <c r="H35" s="59">
        <v>131862</v>
      </c>
      <c r="I35" s="59">
        <v>770645</v>
      </c>
      <c r="J35" s="46">
        <f t="shared" si="3"/>
        <v>73.336441972336274</v>
      </c>
    </row>
    <row r="36" spans="2:10" ht="23.1" customHeight="1" x14ac:dyDescent="0.45">
      <c r="B36" s="34" t="s">
        <v>61</v>
      </c>
      <c r="C36" s="30">
        <v>3012</v>
      </c>
      <c r="D36" s="69">
        <v>374.83598937583002</v>
      </c>
      <c r="E36" s="53">
        <v>3.7416149068322979</v>
      </c>
      <c r="F36" s="64">
        <v>897991</v>
      </c>
      <c r="G36" s="30">
        <v>5750848</v>
      </c>
      <c r="H36" s="59">
        <v>179303</v>
      </c>
      <c r="I36" s="59">
        <v>1104358</v>
      </c>
      <c r="J36" s="46">
        <f t="shared" si="3"/>
        <v>100.45280066946825</v>
      </c>
    </row>
    <row r="37" spans="2:10" ht="23.1" customHeight="1" x14ac:dyDescent="0.45">
      <c r="B37" s="34" t="s">
        <v>62</v>
      </c>
      <c r="C37" s="30">
        <v>1566</v>
      </c>
      <c r="D37" s="69">
        <v>519.55427841634742</v>
      </c>
      <c r="E37" s="53">
        <v>5.2905405405405403</v>
      </c>
      <c r="F37" s="64">
        <v>687668</v>
      </c>
      <c r="G37" s="30">
        <v>2546182</v>
      </c>
      <c r="H37" s="59">
        <v>96281</v>
      </c>
      <c r="I37" s="59">
        <v>411509</v>
      </c>
      <c r="J37" s="46">
        <f t="shared" si="3"/>
        <v>71.993736769362656</v>
      </c>
    </row>
    <row r="38" spans="2:10" ht="23.1" customHeight="1" x14ac:dyDescent="0.45">
      <c r="B38" s="34" t="s">
        <v>115</v>
      </c>
      <c r="C38" s="30">
        <v>1860</v>
      </c>
      <c r="D38" s="69">
        <v>406.83387096774192</v>
      </c>
      <c r="E38" s="53">
        <v>5.7943925233644862</v>
      </c>
      <c r="F38" s="64">
        <v>323224</v>
      </c>
      <c r="G38" s="30">
        <v>2267867</v>
      </c>
      <c r="H38" s="59">
        <v>97974</v>
      </c>
      <c r="I38" s="59">
        <v>438692</v>
      </c>
      <c r="J38" s="46">
        <f t="shared" si="3"/>
        <v>64.618058624245094</v>
      </c>
    </row>
    <row r="39" spans="2:10" ht="23.1" customHeight="1" x14ac:dyDescent="0.45">
      <c r="B39" s="34" t="s">
        <v>63</v>
      </c>
      <c r="C39" s="30">
        <v>1504</v>
      </c>
      <c r="D39" s="69">
        <v>423.68550531914894</v>
      </c>
      <c r="E39" s="53">
        <v>3.7044334975369457</v>
      </c>
      <c r="F39" s="64">
        <v>404868</v>
      </c>
      <c r="G39" s="30">
        <v>2622754</v>
      </c>
      <c r="H39" s="59">
        <v>98913</v>
      </c>
      <c r="I39" s="59">
        <v>407195</v>
      </c>
      <c r="J39" s="46">
        <f t="shared" si="3"/>
        <v>74.175714077528426</v>
      </c>
    </row>
    <row r="40" spans="2:10" ht="23.1" customHeight="1" x14ac:dyDescent="0.45">
      <c r="B40" s="34" t="s">
        <v>116</v>
      </c>
      <c r="C40" s="30">
        <v>651</v>
      </c>
      <c r="D40" s="69">
        <v>321.72657450076804</v>
      </c>
      <c r="E40" s="53">
        <v>6.78125</v>
      </c>
      <c r="F40" s="64">
        <v>197390</v>
      </c>
      <c r="G40" s="30">
        <v>808209</v>
      </c>
      <c r="H40" s="59">
        <v>32896</v>
      </c>
      <c r="I40" s="59">
        <v>159936</v>
      </c>
      <c r="J40" s="46">
        <f t="shared" si="3"/>
        <v>67.308882015024295</v>
      </c>
    </row>
    <row r="41" spans="2:10" ht="23.1" customHeight="1" x14ac:dyDescent="0.45">
      <c r="B41" s="35" t="s">
        <v>64</v>
      </c>
      <c r="C41" s="31">
        <v>683</v>
      </c>
      <c r="D41" s="68">
        <v>410.86530014641289</v>
      </c>
      <c r="E41" s="55">
        <v>6.209090909090909</v>
      </c>
      <c r="F41" s="65">
        <v>136158</v>
      </c>
      <c r="G41" s="31">
        <v>1118074</v>
      </c>
      <c r="H41" s="60">
        <v>48402</v>
      </c>
      <c r="I41" s="60">
        <v>182498</v>
      </c>
      <c r="J41" s="47">
        <f t="shared" si="3"/>
        <v>73.205639904530784</v>
      </c>
    </row>
    <row r="42" spans="2:10" ht="23.1" customHeight="1" x14ac:dyDescent="0.45">
      <c r="B42" s="105" t="s">
        <v>50</v>
      </c>
      <c r="C42" s="11">
        <f>SUM(C43:C50)</f>
        <v>11647</v>
      </c>
      <c r="D42" s="11">
        <v>443.17970292779256</v>
      </c>
      <c r="E42" s="11">
        <v>4.5549472037543994</v>
      </c>
      <c r="F42" s="11">
        <f t="shared" ref="F42:I42" si="5">SUM(F43:F50)</f>
        <v>4389407</v>
      </c>
      <c r="G42" s="11">
        <f t="shared" si="5"/>
        <v>18658170</v>
      </c>
      <c r="H42" s="11">
        <f t="shared" si="5"/>
        <v>768741</v>
      </c>
      <c r="I42" s="11">
        <f t="shared" si="5"/>
        <v>3290479</v>
      </c>
      <c r="J42" s="11">
        <f t="shared" si="3"/>
        <v>77.402000162308823</v>
      </c>
    </row>
    <row r="43" spans="2:10" ht="23.1" customHeight="1" x14ac:dyDescent="0.45">
      <c r="B43" s="33" t="s">
        <v>117</v>
      </c>
      <c r="C43" s="29">
        <v>1339</v>
      </c>
      <c r="D43" s="21">
        <v>608.79611650485435</v>
      </c>
      <c r="E43" s="52">
        <v>4.5236486486486482</v>
      </c>
      <c r="F43" s="63">
        <v>462294</v>
      </c>
      <c r="G43" s="29">
        <v>2308480</v>
      </c>
      <c r="H43" s="58">
        <v>108311</v>
      </c>
      <c r="I43" s="58">
        <v>472538</v>
      </c>
      <c r="J43" s="45">
        <f t="shared" si="3"/>
        <v>96.685934095164043</v>
      </c>
    </row>
    <row r="44" spans="2:10" ht="23.1" customHeight="1" x14ac:dyDescent="0.45">
      <c r="B44" s="34" t="s">
        <v>118</v>
      </c>
      <c r="C44" s="30">
        <v>2169</v>
      </c>
      <c r="D44" s="22">
        <v>417.30059935454125</v>
      </c>
      <c r="E44" s="53">
        <v>4.1157495256166987</v>
      </c>
      <c r="F44" s="64">
        <v>697997</v>
      </c>
      <c r="G44" s="30">
        <v>3815122</v>
      </c>
      <c r="H44" s="59">
        <v>136756</v>
      </c>
      <c r="I44" s="59">
        <v>524270</v>
      </c>
      <c r="J44" s="46">
        <f t="shared" si="3"/>
        <v>66.222045384212151</v>
      </c>
    </row>
    <row r="45" spans="2:10" ht="23.1" customHeight="1" x14ac:dyDescent="0.45">
      <c r="B45" s="34" t="s">
        <v>65</v>
      </c>
      <c r="C45" s="30">
        <v>1145</v>
      </c>
      <c r="D45" s="22">
        <v>466.88995633187773</v>
      </c>
      <c r="E45" s="53">
        <v>5.1345291479820627</v>
      </c>
      <c r="F45" s="64">
        <v>561537</v>
      </c>
      <c r="G45" s="30">
        <v>1843524</v>
      </c>
      <c r="H45" s="59">
        <v>73024</v>
      </c>
      <c r="I45" s="59">
        <v>341804</v>
      </c>
      <c r="J45" s="46">
        <f t="shared" si="3"/>
        <v>81.785966381527786</v>
      </c>
    </row>
    <row r="46" spans="2:10" ht="23.1" customHeight="1" x14ac:dyDescent="0.45">
      <c r="B46" s="34" t="s">
        <v>120</v>
      </c>
      <c r="C46" s="30">
        <v>863</v>
      </c>
      <c r="D46" s="22">
        <v>555.36500579374274</v>
      </c>
      <c r="E46" s="53">
        <v>5.0467836257309946</v>
      </c>
      <c r="F46" s="64">
        <v>288358</v>
      </c>
      <c r="G46" s="30">
        <v>1180612</v>
      </c>
      <c r="H46" s="59">
        <v>55588</v>
      </c>
      <c r="I46" s="59">
        <v>219762</v>
      </c>
      <c r="J46" s="46">
        <f t="shared" si="3"/>
        <v>69.766821695582465</v>
      </c>
    </row>
    <row r="47" spans="2:10" ht="23.1" customHeight="1" x14ac:dyDescent="0.45">
      <c r="B47" s="34" t="s">
        <v>119</v>
      </c>
      <c r="C47" s="30">
        <v>2243</v>
      </c>
      <c r="D47" s="22">
        <v>377.77530093624608</v>
      </c>
      <c r="E47" s="53">
        <v>5.0632054176072234</v>
      </c>
      <c r="F47" s="64">
        <v>478887</v>
      </c>
      <c r="G47" s="30">
        <v>2740353</v>
      </c>
      <c r="H47" s="59">
        <v>113042</v>
      </c>
      <c r="I47" s="59">
        <v>561687</v>
      </c>
      <c r="J47" s="46">
        <f t="shared" si="3"/>
        <v>68.60760112129671</v>
      </c>
    </row>
    <row r="48" spans="2:10" ht="23.1" customHeight="1" x14ac:dyDescent="0.45">
      <c r="B48" s="34" t="s">
        <v>66</v>
      </c>
      <c r="C48" s="30">
        <v>459</v>
      </c>
      <c r="D48" s="22">
        <v>418.60130718954247</v>
      </c>
      <c r="E48" s="53">
        <v>6.464788732394366</v>
      </c>
      <c r="F48" s="64">
        <v>137931</v>
      </c>
      <c r="G48" s="30">
        <v>657827</v>
      </c>
      <c r="H48" s="59">
        <v>28656</v>
      </c>
      <c r="I48" s="59">
        <v>127324</v>
      </c>
      <c r="J48" s="46">
        <f t="shared" si="3"/>
        <v>75.998448085474664</v>
      </c>
    </row>
    <row r="49" spans="2:10" ht="23.1" customHeight="1" x14ac:dyDescent="0.45">
      <c r="B49" s="34" t="s">
        <v>67</v>
      </c>
      <c r="C49" s="30">
        <v>1639</v>
      </c>
      <c r="D49" s="22">
        <v>329.50701647345943</v>
      </c>
      <c r="E49" s="53">
        <v>3.2455445544554458</v>
      </c>
      <c r="F49" s="64">
        <v>1102223</v>
      </c>
      <c r="G49" s="30">
        <v>3549397</v>
      </c>
      <c r="H49" s="59">
        <v>123694</v>
      </c>
      <c r="I49" s="59">
        <v>503896</v>
      </c>
      <c r="J49" s="46">
        <f t="shared" si="3"/>
        <v>84.230444557740697</v>
      </c>
    </row>
    <row r="50" spans="2:10" ht="23.1" customHeight="1" x14ac:dyDescent="0.45">
      <c r="B50" s="36" t="s">
        <v>68</v>
      </c>
      <c r="C50" s="32">
        <v>1790</v>
      </c>
      <c r="D50" s="37">
        <v>473.7385474860335</v>
      </c>
      <c r="E50" s="56">
        <v>5.5763239875389408</v>
      </c>
      <c r="F50" s="66">
        <v>660180</v>
      </c>
      <c r="G50" s="32">
        <v>2562855</v>
      </c>
      <c r="H50" s="61">
        <v>129670</v>
      </c>
      <c r="I50" s="61">
        <v>539198</v>
      </c>
      <c r="J50" s="48">
        <f t="shared" si="3"/>
        <v>82.528200811203789</v>
      </c>
    </row>
    <row r="51" spans="2:10" ht="23.1" customHeight="1" x14ac:dyDescent="0.45">
      <c r="B51" s="105" t="s">
        <v>46</v>
      </c>
      <c r="C51" s="106">
        <f>SUM(C52:C59)</f>
        <v>13403</v>
      </c>
      <c r="D51" s="106">
        <v>449.51682459150936</v>
      </c>
      <c r="E51" s="106">
        <v>3.9455401825139829</v>
      </c>
      <c r="F51" s="106">
        <f t="shared" ref="F51:I51" si="6">SUM(F52:F59)</f>
        <v>4791870</v>
      </c>
      <c r="G51" s="106">
        <f t="shared" si="6"/>
        <v>18192958</v>
      </c>
      <c r="H51" s="106">
        <f t="shared" si="6"/>
        <v>888750</v>
      </c>
      <c r="I51" s="106">
        <f t="shared" si="6"/>
        <v>3575595</v>
      </c>
      <c r="J51" s="111">
        <f t="shared" ref="J51:J72" si="7">((I51/365)*100)/C51</f>
        <v>73.089238863922304</v>
      </c>
    </row>
    <row r="52" spans="2:10" ht="23.1" customHeight="1" x14ac:dyDescent="0.45">
      <c r="B52" s="33" t="s">
        <v>0</v>
      </c>
      <c r="C52" s="63">
        <v>1423</v>
      </c>
      <c r="D52" s="52">
        <v>374.22768798313422</v>
      </c>
      <c r="E52" s="63">
        <v>3.9201101928374658</v>
      </c>
      <c r="F52" s="29">
        <v>378711</v>
      </c>
      <c r="G52" s="58">
        <v>2102360</v>
      </c>
      <c r="H52" s="58">
        <v>111192</v>
      </c>
      <c r="I52" s="58">
        <v>420810</v>
      </c>
      <c r="J52" s="45">
        <f t="shared" si="7"/>
        <v>81.019262796137824</v>
      </c>
    </row>
    <row r="53" spans="2:10" ht="23.1" customHeight="1" x14ac:dyDescent="0.45">
      <c r="B53" s="34" t="s">
        <v>121</v>
      </c>
      <c r="C53" s="64">
        <v>1407</v>
      </c>
      <c r="D53" s="53">
        <v>503.83368869936032</v>
      </c>
      <c r="E53" s="64">
        <v>4.1260997067448679</v>
      </c>
      <c r="F53" s="30">
        <v>605280</v>
      </c>
      <c r="G53" s="59">
        <v>2025651</v>
      </c>
      <c r="H53" s="59">
        <v>103105</v>
      </c>
      <c r="I53" s="59">
        <v>421329</v>
      </c>
      <c r="J53" s="46">
        <f t="shared" si="7"/>
        <v>82.041650845576427</v>
      </c>
    </row>
    <row r="54" spans="2:10" ht="23.1" customHeight="1" x14ac:dyDescent="0.45">
      <c r="B54" s="34" t="s">
        <v>1</v>
      </c>
      <c r="C54" s="64">
        <v>3100</v>
      </c>
      <c r="D54" s="53">
        <v>485.02032258064514</v>
      </c>
      <c r="E54" s="64">
        <v>2.5101214574898787</v>
      </c>
      <c r="F54" s="30">
        <v>1387481</v>
      </c>
      <c r="G54" s="59">
        <v>4341525</v>
      </c>
      <c r="H54" s="59">
        <v>211532</v>
      </c>
      <c r="I54" s="59">
        <v>894306</v>
      </c>
      <c r="J54" s="46">
        <f t="shared" si="7"/>
        <v>79.037207247017236</v>
      </c>
    </row>
    <row r="55" spans="2:10" ht="23.1" customHeight="1" x14ac:dyDescent="0.45">
      <c r="B55" s="34" t="s">
        <v>2</v>
      </c>
      <c r="C55" s="64">
        <v>640</v>
      </c>
      <c r="D55" s="53">
        <v>343.46718750000002</v>
      </c>
      <c r="E55" s="64">
        <v>5.7657657657657655</v>
      </c>
      <c r="F55" s="30">
        <v>112256</v>
      </c>
      <c r="G55" s="59">
        <v>625027</v>
      </c>
      <c r="H55" s="59">
        <v>40551</v>
      </c>
      <c r="I55" s="59">
        <v>151523</v>
      </c>
      <c r="J55" s="46">
        <f t="shared" si="7"/>
        <v>64.864297945205493</v>
      </c>
    </row>
    <row r="56" spans="2:10" ht="23.1" customHeight="1" x14ac:dyDescent="0.45">
      <c r="B56" s="34" t="s">
        <v>122</v>
      </c>
      <c r="C56" s="64">
        <v>909</v>
      </c>
      <c r="D56" s="53">
        <v>537.7227722772277</v>
      </c>
      <c r="E56" s="64">
        <v>3.9694323144104802</v>
      </c>
      <c r="F56" s="30">
        <v>282315</v>
      </c>
      <c r="G56" s="59">
        <v>1152198</v>
      </c>
      <c r="H56" s="59">
        <v>63610</v>
      </c>
      <c r="I56" s="59">
        <v>255548</v>
      </c>
      <c r="J56" s="46">
        <f t="shared" si="7"/>
        <v>77.022167970221673</v>
      </c>
    </row>
    <row r="57" spans="2:10" ht="23.1" customHeight="1" x14ac:dyDescent="0.45">
      <c r="B57" s="34" t="s">
        <v>3</v>
      </c>
      <c r="C57" s="64">
        <v>1561</v>
      </c>
      <c r="D57" s="53">
        <v>455.35618193465729</v>
      </c>
      <c r="E57" s="64">
        <v>4.2884615384615383</v>
      </c>
      <c r="F57" s="30">
        <v>635072</v>
      </c>
      <c r="G57" s="59">
        <v>2435876</v>
      </c>
      <c r="H57" s="59">
        <v>112895</v>
      </c>
      <c r="I57" s="59">
        <v>428161</v>
      </c>
      <c r="J57" s="46">
        <f t="shared" si="7"/>
        <v>75.146946548138274</v>
      </c>
    </row>
    <row r="58" spans="2:10" ht="23.1" customHeight="1" x14ac:dyDescent="0.45">
      <c r="B58" s="34" t="s">
        <v>69</v>
      </c>
      <c r="C58" s="64">
        <v>3326</v>
      </c>
      <c r="D58" s="53">
        <v>391.10944076969332</v>
      </c>
      <c r="E58" s="64">
        <v>5.7049742710120066</v>
      </c>
      <c r="F58" s="30">
        <v>905606</v>
      </c>
      <c r="G58" s="59">
        <v>4638887</v>
      </c>
      <c r="H58" s="59">
        <v>185687</v>
      </c>
      <c r="I58" s="59">
        <v>703000</v>
      </c>
      <c r="J58" s="46">
        <f t="shared" si="7"/>
        <v>57.908220001812211</v>
      </c>
    </row>
    <row r="59" spans="2:10" ht="23.1" customHeight="1" x14ac:dyDescent="0.45">
      <c r="B59" s="35" t="s">
        <v>123</v>
      </c>
      <c r="C59" s="65">
        <v>1037</v>
      </c>
      <c r="D59" s="55">
        <v>539.67309546769525</v>
      </c>
      <c r="E59" s="65">
        <v>6.064327485380117</v>
      </c>
      <c r="F59" s="31">
        <v>485149</v>
      </c>
      <c r="G59" s="60">
        <v>871434</v>
      </c>
      <c r="H59" s="60">
        <v>60178</v>
      </c>
      <c r="I59" s="60">
        <v>300918</v>
      </c>
      <c r="J59" s="47">
        <f t="shared" si="7"/>
        <v>79.501723887399109</v>
      </c>
    </row>
    <row r="60" spans="2:10" ht="23.1" customHeight="1" x14ac:dyDescent="0.45">
      <c r="B60" s="105" t="s">
        <v>90</v>
      </c>
      <c r="C60" s="10">
        <f>SUM(C61:C64)</f>
        <v>9324</v>
      </c>
      <c r="D60" s="10">
        <v>542.34062634062639</v>
      </c>
      <c r="E60" s="10">
        <v>3.6970658207771612</v>
      </c>
      <c r="F60" s="10">
        <f t="shared" ref="F60:I60" si="8">SUM(F61:F64)</f>
        <v>2584322</v>
      </c>
      <c r="G60" s="10">
        <f t="shared" si="8"/>
        <v>11688718</v>
      </c>
      <c r="H60" s="10">
        <f t="shared" si="8"/>
        <v>630754</v>
      </c>
      <c r="I60" s="10">
        <f t="shared" si="8"/>
        <v>2579816</v>
      </c>
      <c r="J60" s="11">
        <f t="shared" si="7"/>
        <v>75.804258270011701</v>
      </c>
    </row>
    <row r="61" spans="2:10" ht="23.1" customHeight="1" x14ac:dyDescent="0.45">
      <c r="B61" s="33" t="s">
        <v>4</v>
      </c>
      <c r="C61" s="63">
        <v>1538</v>
      </c>
      <c r="D61" s="52">
        <v>640.37776332899875</v>
      </c>
      <c r="E61" s="63">
        <v>5.8257575757575761</v>
      </c>
      <c r="F61" s="29">
        <v>479661</v>
      </c>
      <c r="G61" s="58">
        <v>2303965</v>
      </c>
      <c r="H61" s="58">
        <v>128348</v>
      </c>
      <c r="I61" s="58">
        <v>466565</v>
      </c>
      <c r="J61" s="45">
        <f t="shared" si="7"/>
        <v>83.111851363628276</v>
      </c>
    </row>
    <row r="62" spans="2:10" ht="23.1" customHeight="1" x14ac:dyDescent="0.45">
      <c r="B62" s="34" t="s">
        <v>70</v>
      </c>
      <c r="C62" s="64">
        <v>4487</v>
      </c>
      <c r="D62" s="53">
        <v>401.8007577445955</v>
      </c>
      <c r="E62" s="64">
        <v>2.8634333120612636</v>
      </c>
      <c r="F62" s="30">
        <v>1010397</v>
      </c>
      <c r="G62" s="59">
        <v>4674697</v>
      </c>
      <c r="H62" s="59">
        <v>269066</v>
      </c>
      <c r="I62" s="59">
        <v>1189166</v>
      </c>
      <c r="J62" s="46">
        <f t="shared" si="7"/>
        <v>72.609517296543132</v>
      </c>
    </row>
    <row r="63" spans="2:10" ht="23.1" customHeight="1" x14ac:dyDescent="0.45">
      <c r="B63" s="34" t="s">
        <v>5</v>
      </c>
      <c r="C63" s="64">
        <v>1424</v>
      </c>
      <c r="D63" s="53">
        <v>675.89396067415726</v>
      </c>
      <c r="E63" s="64">
        <v>4.5787781350482319</v>
      </c>
      <c r="F63" s="30">
        <v>436635</v>
      </c>
      <c r="G63" s="59">
        <v>1895452</v>
      </c>
      <c r="H63" s="59">
        <v>79488</v>
      </c>
      <c r="I63" s="59">
        <v>326996</v>
      </c>
      <c r="J63" s="46">
        <f t="shared" si="7"/>
        <v>62.912882869016471</v>
      </c>
    </row>
    <row r="64" spans="2:10" ht="23.1" customHeight="1" x14ac:dyDescent="0.45">
      <c r="B64" s="35" t="s">
        <v>71</v>
      </c>
      <c r="C64" s="65">
        <v>1875</v>
      </c>
      <c r="D64" s="55">
        <v>696.81600000000003</v>
      </c>
      <c r="E64" s="65">
        <v>4.9342105263157894</v>
      </c>
      <c r="F64" s="31">
        <v>657629</v>
      </c>
      <c r="G64" s="60">
        <v>2814604</v>
      </c>
      <c r="H64" s="60">
        <v>153852</v>
      </c>
      <c r="I64" s="60">
        <v>597089</v>
      </c>
      <c r="J64" s="47">
        <f t="shared" si="7"/>
        <v>87.245881278538818</v>
      </c>
    </row>
    <row r="65" spans="2:10" ht="23.1" customHeight="1" x14ac:dyDescent="0.45">
      <c r="B65" s="105" t="s">
        <v>47</v>
      </c>
      <c r="C65" s="10">
        <f>SUM(C66:C72)</f>
        <v>8851</v>
      </c>
      <c r="D65" s="10">
        <v>625.35159868941366</v>
      </c>
      <c r="E65" s="10">
        <v>5.3969512195121947</v>
      </c>
      <c r="F65" s="10">
        <f t="shared" ref="F65:I65" si="9">SUM(F66:F72)</f>
        <v>2513545</v>
      </c>
      <c r="G65" s="10">
        <f t="shared" si="9"/>
        <v>12020043</v>
      </c>
      <c r="H65" s="10">
        <f t="shared" si="9"/>
        <v>680923</v>
      </c>
      <c r="I65" s="10">
        <f t="shared" si="9"/>
        <v>2744631</v>
      </c>
      <c r="J65" s="11">
        <f t="shared" si="7"/>
        <v>84.956919967250826</v>
      </c>
    </row>
    <row r="66" spans="2:10" ht="23.1" customHeight="1" x14ac:dyDescent="0.45">
      <c r="B66" s="33" t="s">
        <v>72</v>
      </c>
      <c r="C66" s="63">
        <v>886</v>
      </c>
      <c r="D66" s="52">
        <v>809.00902934537248</v>
      </c>
      <c r="E66" s="63">
        <v>5.0919540229885056</v>
      </c>
      <c r="F66" s="29">
        <v>368464</v>
      </c>
      <c r="G66" s="58">
        <v>1410061</v>
      </c>
      <c r="H66" s="58">
        <v>68345</v>
      </c>
      <c r="I66" s="58">
        <v>264876</v>
      </c>
      <c r="J66" s="45">
        <f t="shared" si="7"/>
        <v>81.906057701227624</v>
      </c>
    </row>
    <row r="67" spans="2:10" ht="23.1" customHeight="1" x14ac:dyDescent="0.45">
      <c r="B67" s="34" t="s">
        <v>6</v>
      </c>
      <c r="C67" s="64">
        <v>586</v>
      </c>
      <c r="D67" s="53">
        <v>721.60238907849828</v>
      </c>
      <c r="E67" s="64">
        <v>6.584269662921348</v>
      </c>
      <c r="F67" s="30">
        <v>184512</v>
      </c>
      <c r="G67" s="59">
        <v>893303</v>
      </c>
      <c r="H67" s="59">
        <v>50360</v>
      </c>
      <c r="I67" s="59">
        <v>162474</v>
      </c>
      <c r="J67" s="46">
        <f t="shared" si="7"/>
        <v>75.961475524802466</v>
      </c>
    </row>
    <row r="68" spans="2:10" ht="23.1" customHeight="1" x14ac:dyDescent="0.45">
      <c r="B68" s="34" t="s">
        <v>73</v>
      </c>
      <c r="C68" s="64">
        <v>915</v>
      </c>
      <c r="D68" s="53">
        <v>697.54098360655735</v>
      </c>
      <c r="E68" s="64">
        <v>4.765625</v>
      </c>
      <c r="F68" s="30">
        <v>356394</v>
      </c>
      <c r="G68" s="59">
        <v>1539920</v>
      </c>
      <c r="H68" s="59">
        <v>97338</v>
      </c>
      <c r="I68" s="59">
        <v>420388</v>
      </c>
      <c r="J68" s="46">
        <f t="shared" si="7"/>
        <v>125.87409237218355</v>
      </c>
    </row>
    <row r="69" spans="2:10" ht="23.1" customHeight="1" x14ac:dyDescent="0.45">
      <c r="B69" s="34" t="s">
        <v>9</v>
      </c>
      <c r="C69" s="64">
        <v>1990</v>
      </c>
      <c r="D69" s="53">
        <v>577.86080402010055</v>
      </c>
      <c r="E69" s="64">
        <v>6.1609907120743035</v>
      </c>
      <c r="F69" s="30">
        <v>439604</v>
      </c>
      <c r="G69" s="59">
        <v>2584007</v>
      </c>
      <c r="H69" s="59">
        <v>137856</v>
      </c>
      <c r="I69" s="59">
        <v>575382</v>
      </c>
      <c r="J69" s="46">
        <f t="shared" si="7"/>
        <v>79.215529703311077</v>
      </c>
    </row>
    <row r="70" spans="2:10" ht="23.1" customHeight="1" x14ac:dyDescent="0.45">
      <c r="B70" s="34" t="s">
        <v>74</v>
      </c>
      <c r="C70" s="64">
        <v>980</v>
      </c>
      <c r="D70" s="53">
        <v>527.90102040816328</v>
      </c>
      <c r="E70" s="64">
        <v>5.1851851851851851</v>
      </c>
      <c r="F70" s="30">
        <v>319148</v>
      </c>
      <c r="G70" s="59">
        <v>1267929</v>
      </c>
      <c r="H70" s="59">
        <v>61618</v>
      </c>
      <c r="I70" s="59">
        <v>271740</v>
      </c>
      <c r="J70" s="46">
        <f t="shared" si="7"/>
        <v>75.968688845401175</v>
      </c>
    </row>
    <row r="71" spans="2:10" ht="23.1" customHeight="1" x14ac:dyDescent="0.45">
      <c r="B71" s="34" t="s">
        <v>7</v>
      </c>
      <c r="C71" s="64">
        <v>576</v>
      </c>
      <c r="D71" s="53">
        <v>887.859375</v>
      </c>
      <c r="E71" s="64">
        <v>5.592233009708738</v>
      </c>
      <c r="F71" s="30">
        <v>172050</v>
      </c>
      <c r="G71" s="59">
        <v>885129</v>
      </c>
      <c r="H71" s="59">
        <v>51748</v>
      </c>
      <c r="I71" s="59">
        <v>178517</v>
      </c>
      <c r="J71" s="46">
        <f t="shared" si="7"/>
        <v>84.911054033485527</v>
      </c>
    </row>
    <row r="72" spans="2:10" ht="23.1" customHeight="1" x14ac:dyDescent="0.45">
      <c r="B72" s="36" t="s">
        <v>8</v>
      </c>
      <c r="C72" s="66">
        <v>2918</v>
      </c>
      <c r="D72" s="56">
        <v>540.91946538725153</v>
      </c>
      <c r="E72" s="66">
        <v>5.1192982456140355</v>
      </c>
      <c r="F72" s="32">
        <v>673373</v>
      </c>
      <c r="G72" s="61">
        <v>3439694</v>
      </c>
      <c r="H72" s="61">
        <v>213658</v>
      </c>
      <c r="I72" s="61">
        <v>871254</v>
      </c>
      <c r="J72" s="48">
        <f t="shared" si="7"/>
        <v>81.802510633103935</v>
      </c>
    </row>
    <row r="73" spans="2:10" ht="23.1" customHeight="1" x14ac:dyDescent="0.45">
      <c r="B73" s="105" t="s">
        <v>91</v>
      </c>
      <c r="C73" s="10">
        <f>SUM(C74:C77)</f>
        <v>12008</v>
      </c>
      <c r="D73" s="10">
        <v>563.34935043304461</v>
      </c>
      <c r="E73" s="10">
        <v>5.0581297388374056</v>
      </c>
      <c r="F73" s="10">
        <f t="shared" ref="F73:I73" si="10">SUM(F74:F77)</f>
        <v>3516575</v>
      </c>
      <c r="G73" s="10">
        <f t="shared" si="10"/>
        <v>15682838</v>
      </c>
      <c r="H73" s="10">
        <f t="shared" si="10"/>
        <v>883394</v>
      </c>
      <c r="I73" s="10">
        <f t="shared" si="10"/>
        <v>3506152</v>
      </c>
      <c r="J73" s="11">
        <f t="shared" ref="J73:J91" si="11">((I73/365)*100)/C73</f>
        <v>79.995801885500981</v>
      </c>
    </row>
    <row r="74" spans="2:10" ht="23.1" customHeight="1" x14ac:dyDescent="0.45">
      <c r="B74" s="33" t="s">
        <v>75</v>
      </c>
      <c r="C74" s="70">
        <v>1700</v>
      </c>
      <c r="D74" s="92">
        <v>669.46529411764709</v>
      </c>
      <c r="E74" s="93">
        <v>5.3968253968253972</v>
      </c>
      <c r="F74" s="88">
        <v>519175</v>
      </c>
      <c r="G74" s="77">
        <v>2472747</v>
      </c>
      <c r="H74" s="77">
        <v>109851</v>
      </c>
      <c r="I74" s="77">
        <v>509136</v>
      </c>
      <c r="J74" s="75">
        <f t="shared" si="11"/>
        <v>82.052538275584212</v>
      </c>
    </row>
    <row r="75" spans="2:10" ht="23.1" customHeight="1" x14ac:dyDescent="0.45">
      <c r="B75" s="34" t="s">
        <v>76</v>
      </c>
      <c r="C75" s="71">
        <v>5028</v>
      </c>
      <c r="D75" s="81">
        <v>524.7985282418457</v>
      </c>
      <c r="E75" s="86">
        <v>4.261016949152542</v>
      </c>
      <c r="F75" s="89">
        <v>1459580</v>
      </c>
      <c r="G75" s="78">
        <v>6059498</v>
      </c>
      <c r="H75" s="78">
        <v>365977</v>
      </c>
      <c r="I75" s="78">
        <v>1463735</v>
      </c>
      <c r="J75" s="75">
        <f t="shared" si="11"/>
        <v>79.758012663331911</v>
      </c>
    </row>
    <row r="76" spans="2:10" ht="23.1" customHeight="1" x14ac:dyDescent="0.45">
      <c r="B76" s="34" t="s">
        <v>77</v>
      </c>
      <c r="C76" s="71">
        <v>2686</v>
      </c>
      <c r="D76" s="81">
        <v>592.56589724497394</v>
      </c>
      <c r="E76" s="86">
        <v>5.7763440860215054</v>
      </c>
      <c r="F76" s="89">
        <v>715348</v>
      </c>
      <c r="G76" s="78">
        <v>3472729</v>
      </c>
      <c r="H76" s="78">
        <v>199541</v>
      </c>
      <c r="I76" s="78">
        <v>782406</v>
      </c>
      <c r="J76" s="75">
        <f t="shared" si="11"/>
        <v>79.805587572292652</v>
      </c>
    </row>
    <row r="77" spans="2:10" ht="23.1" customHeight="1" x14ac:dyDescent="0.45">
      <c r="B77" s="35" t="s">
        <v>78</v>
      </c>
      <c r="C77" s="72">
        <v>2594</v>
      </c>
      <c r="D77" s="94">
        <v>538.27640709329216</v>
      </c>
      <c r="E77" s="95">
        <v>6.2657004830917877</v>
      </c>
      <c r="F77" s="90">
        <v>822472</v>
      </c>
      <c r="G77" s="79">
        <v>3677864</v>
      </c>
      <c r="H77" s="79">
        <v>208025</v>
      </c>
      <c r="I77" s="79">
        <v>750875</v>
      </c>
      <c r="J77" s="75">
        <f t="shared" si="11"/>
        <v>79.305774125748556</v>
      </c>
    </row>
    <row r="78" spans="2:10" ht="23.1" customHeight="1" x14ac:dyDescent="0.45">
      <c r="B78" s="105" t="s">
        <v>103</v>
      </c>
      <c r="C78" s="10">
        <f>SUM(C79:C83)</f>
        <v>7614</v>
      </c>
      <c r="D78" s="10">
        <v>604.36840031520887</v>
      </c>
      <c r="E78" s="10">
        <v>4.9473684210526319</v>
      </c>
      <c r="F78" s="10">
        <f t="shared" ref="F78:I78" si="12">SUM(F79:F83)</f>
        <v>2244181</v>
      </c>
      <c r="G78" s="10">
        <f t="shared" si="12"/>
        <v>8652781</v>
      </c>
      <c r="H78" s="10">
        <f t="shared" si="12"/>
        <v>571647</v>
      </c>
      <c r="I78" s="10">
        <f t="shared" si="12"/>
        <v>1925922</v>
      </c>
      <c r="J78" s="11">
        <f t="shared" si="11"/>
        <v>69.299955741226498</v>
      </c>
    </row>
    <row r="79" spans="2:10" ht="23.1" customHeight="1" x14ac:dyDescent="0.45">
      <c r="B79" s="33" t="s">
        <v>79</v>
      </c>
      <c r="C79" s="70">
        <v>543</v>
      </c>
      <c r="D79" s="84">
        <v>643.21362799263352</v>
      </c>
      <c r="E79" s="93">
        <v>5.0277777777777777</v>
      </c>
      <c r="F79" s="88">
        <v>208932</v>
      </c>
      <c r="G79" s="77">
        <v>769416</v>
      </c>
      <c r="H79" s="77">
        <v>55770</v>
      </c>
      <c r="I79" s="77">
        <v>197235</v>
      </c>
      <c r="J79" s="75">
        <f t="shared" si="11"/>
        <v>99.515628547642464</v>
      </c>
    </row>
    <row r="80" spans="2:10" ht="23.1" customHeight="1" x14ac:dyDescent="0.45">
      <c r="B80" s="34" t="s">
        <v>80</v>
      </c>
      <c r="C80" s="71">
        <v>780</v>
      </c>
      <c r="D80" s="82">
        <v>690.81666666666672</v>
      </c>
      <c r="E80" s="86">
        <v>5.492957746478873</v>
      </c>
      <c r="F80" s="89">
        <v>300839</v>
      </c>
      <c r="G80" s="78">
        <v>1248906</v>
      </c>
      <c r="H80" s="78">
        <v>78640</v>
      </c>
      <c r="I80" s="78">
        <v>228862</v>
      </c>
      <c r="J80" s="75">
        <f t="shared" si="11"/>
        <v>80.387074113101505</v>
      </c>
    </row>
    <row r="81" spans="2:10" ht="23.1" customHeight="1" x14ac:dyDescent="0.45">
      <c r="B81" s="34" t="s">
        <v>81</v>
      </c>
      <c r="C81" s="71">
        <v>1878</v>
      </c>
      <c r="D81" s="82">
        <v>783.51118210862614</v>
      </c>
      <c r="E81" s="86">
        <v>4.7185929648241203</v>
      </c>
      <c r="F81" s="89">
        <v>471596</v>
      </c>
      <c r="G81" s="78">
        <v>2702604</v>
      </c>
      <c r="H81" s="78">
        <v>160278</v>
      </c>
      <c r="I81" s="78">
        <v>586782</v>
      </c>
      <c r="J81" s="75">
        <f t="shared" si="11"/>
        <v>85.602871022801878</v>
      </c>
    </row>
    <row r="82" spans="2:10" ht="23.1" customHeight="1" x14ac:dyDescent="0.45">
      <c r="B82" s="34" t="s">
        <v>82</v>
      </c>
      <c r="C82" s="71">
        <v>541</v>
      </c>
      <c r="D82" s="82">
        <v>697.93160813308691</v>
      </c>
      <c r="E82" s="86">
        <v>5.2524271844660193</v>
      </c>
      <c r="F82" s="89">
        <v>208899</v>
      </c>
      <c r="G82" s="78">
        <v>942171</v>
      </c>
      <c r="H82" s="78">
        <v>43151</v>
      </c>
      <c r="I82" s="78">
        <v>176342</v>
      </c>
      <c r="J82" s="75">
        <f t="shared" si="11"/>
        <v>89.302914440533769</v>
      </c>
    </row>
    <row r="83" spans="2:10" ht="23.1" customHeight="1" x14ac:dyDescent="0.45">
      <c r="B83" s="35" t="s">
        <v>10</v>
      </c>
      <c r="C83" s="72">
        <v>3872</v>
      </c>
      <c r="D83" s="83">
        <v>481.54545454545456</v>
      </c>
      <c r="E83" s="95">
        <v>4.9137055837563448</v>
      </c>
      <c r="F83" s="90">
        <v>1053915</v>
      </c>
      <c r="G83" s="79">
        <v>2989684</v>
      </c>
      <c r="H83" s="79">
        <v>233808</v>
      </c>
      <c r="I83" s="79">
        <v>736701</v>
      </c>
      <c r="J83" s="75">
        <f t="shared" si="11"/>
        <v>52.127037812747652</v>
      </c>
    </row>
    <row r="84" spans="2:10" ht="23.1" customHeight="1" x14ac:dyDescent="0.45">
      <c r="B84" s="105" t="s">
        <v>104</v>
      </c>
      <c r="C84" s="10">
        <f>SUM(C85:C91)</f>
        <v>9845</v>
      </c>
      <c r="D84" s="10">
        <v>449.18273235144744</v>
      </c>
      <c r="E84" s="10">
        <v>4.7445783132530117</v>
      </c>
      <c r="F84" s="10">
        <f t="shared" ref="F84:I84" si="13">SUM(F85:F91)</f>
        <v>2856114</v>
      </c>
      <c r="G84" s="10">
        <f t="shared" si="13"/>
        <v>12940897</v>
      </c>
      <c r="H84" s="10">
        <f t="shared" si="13"/>
        <v>727824</v>
      </c>
      <c r="I84" s="10">
        <f t="shared" si="13"/>
        <v>2820120</v>
      </c>
      <c r="J84" s="11">
        <f t="shared" si="11"/>
        <v>78.480001669716231</v>
      </c>
    </row>
    <row r="85" spans="2:10" ht="23.1" customHeight="1" x14ac:dyDescent="0.45">
      <c r="B85" s="33" t="s">
        <v>83</v>
      </c>
      <c r="C85" s="70">
        <v>747</v>
      </c>
      <c r="D85" s="84">
        <v>628.97858099062921</v>
      </c>
      <c r="E85" s="93">
        <v>5.6165413533834583</v>
      </c>
      <c r="F85" s="88">
        <v>257977</v>
      </c>
      <c r="G85" s="77">
        <v>807238</v>
      </c>
      <c r="H85" s="77">
        <v>61410</v>
      </c>
      <c r="I85" s="77">
        <v>139718</v>
      </c>
      <c r="J85" s="75">
        <f t="shared" si="11"/>
        <v>51.243512864242362</v>
      </c>
    </row>
    <row r="86" spans="2:10" ht="23.1" customHeight="1" x14ac:dyDescent="0.45">
      <c r="B86" s="34" t="s">
        <v>11</v>
      </c>
      <c r="C86" s="71">
        <v>1099</v>
      </c>
      <c r="D86" s="82">
        <v>460.41310282074613</v>
      </c>
      <c r="E86" s="86">
        <v>5.8770053475935828</v>
      </c>
      <c r="F86" s="89">
        <v>266167</v>
      </c>
      <c r="G86" s="78">
        <v>1268300</v>
      </c>
      <c r="H86" s="78">
        <v>69352</v>
      </c>
      <c r="I86" s="78">
        <v>300227</v>
      </c>
      <c r="J86" s="75">
        <f t="shared" si="11"/>
        <v>74.844379074376462</v>
      </c>
    </row>
    <row r="87" spans="2:10" ht="23.1" customHeight="1" x14ac:dyDescent="0.45">
      <c r="B87" s="74" t="s">
        <v>124</v>
      </c>
      <c r="C87" s="71">
        <v>2895</v>
      </c>
      <c r="D87" s="82">
        <v>537.50431778929192</v>
      </c>
      <c r="E87" s="86">
        <v>5.1696428571428568</v>
      </c>
      <c r="F87" s="89">
        <v>1004486</v>
      </c>
      <c r="G87" s="78">
        <v>4223496</v>
      </c>
      <c r="H87" s="78">
        <v>207764</v>
      </c>
      <c r="I87" s="78">
        <v>809888</v>
      </c>
      <c r="J87" s="75">
        <f t="shared" si="11"/>
        <v>76.64494759505051</v>
      </c>
    </row>
    <row r="88" spans="2:10" ht="23.1" customHeight="1" x14ac:dyDescent="0.45">
      <c r="B88" s="34" t="s">
        <v>13</v>
      </c>
      <c r="C88" s="71">
        <v>624</v>
      </c>
      <c r="D88" s="82">
        <v>422.94711538461536</v>
      </c>
      <c r="E88" s="86">
        <v>5.5714285714285712</v>
      </c>
      <c r="F88" s="89">
        <v>171670</v>
      </c>
      <c r="G88" s="78">
        <v>881199</v>
      </c>
      <c r="H88" s="78">
        <v>37184</v>
      </c>
      <c r="I88" s="78">
        <v>135634</v>
      </c>
      <c r="J88" s="75">
        <f t="shared" si="11"/>
        <v>59.551282051282051</v>
      </c>
    </row>
    <row r="89" spans="2:10" ht="23.1" customHeight="1" x14ac:dyDescent="0.45">
      <c r="B89" s="34" t="s">
        <v>14</v>
      </c>
      <c r="C89" s="71">
        <v>1248</v>
      </c>
      <c r="D89" s="82">
        <v>316.84615384615387</v>
      </c>
      <c r="E89" s="86">
        <v>2.8428246013667424</v>
      </c>
      <c r="F89" s="89">
        <v>336747</v>
      </c>
      <c r="G89" s="78">
        <v>1953684</v>
      </c>
      <c r="H89" s="78">
        <v>103565</v>
      </c>
      <c r="I89" s="78">
        <v>389245</v>
      </c>
      <c r="J89" s="75">
        <f t="shared" si="11"/>
        <v>85.450693712680007</v>
      </c>
    </row>
    <row r="90" spans="2:10" ht="23.1" customHeight="1" x14ac:dyDescent="0.45">
      <c r="B90" s="34" t="s">
        <v>15</v>
      </c>
      <c r="C90" s="71">
        <v>402</v>
      </c>
      <c r="D90" s="82">
        <v>440.30099502487565</v>
      </c>
      <c r="E90" s="86">
        <v>6</v>
      </c>
      <c r="F90" s="89">
        <v>127588</v>
      </c>
      <c r="G90" s="78">
        <v>620383</v>
      </c>
      <c r="H90" s="78">
        <v>25854</v>
      </c>
      <c r="I90" s="78">
        <v>112693</v>
      </c>
      <c r="J90" s="75">
        <f t="shared" si="11"/>
        <v>76.802971444149108</v>
      </c>
    </row>
    <row r="91" spans="2:10" ht="23.1" customHeight="1" x14ac:dyDescent="0.45">
      <c r="B91" s="36" t="s">
        <v>12</v>
      </c>
      <c r="C91" s="73">
        <v>2830</v>
      </c>
      <c r="D91" s="85">
        <v>372.41837455830387</v>
      </c>
      <c r="E91" s="87">
        <v>4.9046793760831893</v>
      </c>
      <c r="F91" s="91">
        <v>691479</v>
      </c>
      <c r="G91" s="80">
        <v>3186597</v>
      </c>
      <c r="H91" s="80">
        <v>222695</v>
      </c>
      <c r="I91" s="80">
        <v>932715</v>
      </c>
      <c r="J91" s="76">
        <f t="shared" si="11"/>
        <v>90.296238927344007</v>
      </c>
    </row>
    <row r="92" spans="2:10" ht="23.1" customHeight="1" x14ac:dyDescent="0.45">
      <c r="B92" s="105" t="s">
        <v>19</v>
      </c>
      <c r="C92" s="11">
        <f>SUM(C93:C99)</f>
        <v>9185</v>
      </c>
      <c r="D92" s="11">
        <v>538.27544910179643</v>
      </c>
      <c r="E92" s="11">
        <v>3.9018691588785046</v>
      </c>
      <c r="F92" s="11">
        <f t="shared" ref="F92:I92" si="14">SUM(F93:F99)</f>
        <v>2695959</v>
      </c>
      <c r="G92" s="11">
        <f t="shared" si="14"/>
        <v>12215990</v>
      </c>
      <c r="H92" s="11">
        <f t="shared" si="14"/>
        <v>670571</v>
      </c>
      <c r="I92" s="11">
        <f t="shared" si="14"/>
        <v>2587169</v>
      </c>
      <c r="J92" s="11">
        <f t="shared" ref="J92:J99" si="15">((I92/365)*100)/C92</f>
        <v>77.170759353024962</v>
      </c>
    </row>
    <row r="93" spans="2:10" ht="23.1" customHeight="1" x14ac:dyDescent="0.45">
      <c r="B93" s="33" t="s">
        <v>84</v>
      </c>
      <c r="C93" s="88">
        <v>1296</v>
      </c>
      <c r="D93" s="67">
        <v>495.18132716049382</v>
      </c>
      <c r="E93" s="102">
        <v>4.3344481605351168</v>
      </c>
      <c r="F93" s="99">
        <v>541572</v>
      </c>
      <c r="G93" s="88">
        <v>2348017</v>
      </c>
      <c r="H93" s="99">
        <v>129178</v>
      </c>
      <c r="I93" s="88">
        <v>397036</v>
      </c>
      <c r="J93" s="75">
        <f t="shared" si="15"/>
        <v>83.932859800439715</v>
      </c>
    </row>
    <row r="94" spans="2:10" ht="23.1" customHeight="1" x14ac:dyDescent="0.45">
      <c r="B94" s="34" t="s">
        <v>16</v>
      </c>
      <c r="C94" s="89">
        <v>1200</v>
      </c>
      <c r="D94" s="69">
        <v>665.08166666666671</v>
      </c>
      <c r="E94" s="97">
        <v>5.1063829787234045</v>
      </c>
      <c r="F94" s="100">
        <v>363825</v>
      </c>
      <c r="G94" s="89">
        <v>1655343</v>
      </c>
      <c r="H94" s="100">
        <v>98979</v>
      </c>
      <c r="I94" s="89">
        <v>359002</v>
      </c>
      <c r="J94" s="75">
        <f t="shared" si="15"/>
        <v>81.963926940639269</v>
      </c>
    </row>
    <row r="95" spans="2:10" ht="23.1" customHeight="1" x14ac:dyDescent="0.45">
      <c r="B95" s="34" t="s">
        <v>85</v>
      </c>
      <c r="C95" s="89">
        <v>1169</v>
      </c>
      <c r="D95" s="69">
        <v>609.33276304533786</v>
      </c>
      <c r="E95" s="97">
        <v>5.8449999999999998</v>
      </c>
      <c r="F95" s="100">
        <v>336015</v>
      </c>
      <c r="G95" s="89">
        <v>1428276</v>
      </c>
      <c r="H95" s="100">
        <v>74086</v>
      </c>
      <c r="I95" s="89">
        <v>370972</v>
      </c>
      <c r="J95" s="75">
        <f t="shared" si="15"/>
        <v>86.942826675416285</v>
      </c>
    </row>
    <row r="96" spans="2:10" ht="23.1" customHeight="1" x14ac:dyDescent="0.45">
      <c r="B96" s="34" t="s">
        <v>86</v>
      </c>
      <c r="C96" s="89">
        <v>855</v>
      </c>
      <c r="D96" s="69">
        <v>613.58830409356722</v>
      </c>
      <c r="E96" s="97">
        <v>5.9790209790209792</v>
      </c>
      <c r="F96" s="100">
        <v>326140</v>
      </c>
      <c r="G96" s="89">
        <v>1316794</v>
      </c>
      <c r="H96" s="100">
        <v>71699</v>
      </c>
      <c r="I96" s="89">
        <v>291296</v>
      </c>
      <c r="J96" s="75">
        <f t="shared" si="15"/>
        <v>93.341664663942964</v>
      </c>
    </row>
    <row r="97" spans="2:10" ht="23.1" customHeight="1" x14ac:dyDescent="0.45">
      <c r="B97" s="34" t="s">
        <v>87</v>
      </c>
      <c r="C97" s="89">
        <v>1098</v>
      </c>
      <c r="D97" s="69">
        <v>481.19307832422584</v>
      </c>
      <c r="E97" s="97">
        <v>5.3043478260869561</v>
      </c>
      <c r="F97" s="100">
        <v>292619</v>
      </c>
      <c r="G97" s="89">
        <v>1341828</v>
      </c>
      <c r="H97" s="100">
        <v>101217</v>
      </c>
      <c r="I97" s="89">
        <v>305900</v>
      </c>
      <c r="J97" s="75">
        <f t="shared" si="15"/>
        <v>76.328068468198722</v>
      </c>
    </row>
    <row r="98" spans="2:10" ht="23.1" customHeight="1" x14ac:dyDescent="0.45">
      <c r="B98" s="34" t="s">
        <v>88</v>
      </c>
      <c r="C98" s="89">
        <v>3167</v>
      </c>
      <c r="D98" s="69">
        <v>447.99242185033154</v>
      </c>
      <c r="E98" s="97">
        <v>2.6930272108843538</v>
      </c>
      <c r="F98" s="100">
        <v>643896</v>
      </c>
      <c r="G98" s="89">
        <v>3558825</v>
      </c>
      <c r="H98" s="100">
        <v>171834</v>
      </c>
      <c r="I98" s="89">
        <v>777746</v>
      </c>
      <c r="J98" s="75">
        <f t="shared" si="15"/>
        <v>67.281684840672867</v>
      </c>
    </row>
    <row r="99" spans="2:10" ht="23.1" customHeight="1" x14ac:dyDescent="0.45">
      <c r="B99" s="36" t="s">
        <v>17</v>
      </c>
      <c r="C99" s="91">
        <v>400</v>
      </c>
      <c r="D99" s="96">
        <v>800.34249999999997</v>
      </c>
      <c r="E99" s="98">
        <v>4.2553191489361701</v>
      </c>
      <c r="F99" s="101">
        <v>191892</v>
      </c>
      <c r="G99" s="91">
        <v>566907</v>
      </c>
      <c r="H99" s="101">
        <v>23578</v>
      </c>
      <c r="I99" s="91">
        <v>85217</v>
      </c>
      <c r="J99" s="76">
        <f t="shared" si="15"/>
        <v>58.36780821917808</v>
      </c>
    </row>
    <row r="100" spans="2:10" ht="23.1" customHeight="1" x14ac:dyDescent="0.45">
      <c r="B100" s="5"/>
      <c r="J100" s="3"/>
    </row>
    <row r="101" spans="2:10" ht="23.1" customHeight="1" x14ac:dyDescent="0.45">
      <c r="B101" s="5"/>
    </row>
    <row r="102" spans="2:10" ht="23.1" customHeight="1" x14ac:dyDescent="0.45">
      <c r="B102" s="5"/>
      <c r="C102" s="4"/>
      <c r="E102" s="4"/>
      <c r="F102" s="4"/>
      <c r="G102" s="4"/>
      <c r="H102" s="3"/>
      <c r="I102" s="3"/>
      <c r="J102" s="3"/>
    </row>
    <row r="103" spans="2:10" ht="23.1" customHeight="1" x14ac:dyDescent="0.45">
      <c r="B103" s="5"/>
      <c r="C103" s="4"/>
      <c r="E103" s="4"/>
      <c r="F103" s="4"/>
      <c r="G103" s="4"/>
      <c r="H103" s="3"/>
      <c r="I103" s="3"/>
      <c r="J103" s="3"/>
    </row>
  </sheetData>
  <phoneticPr fontId="2" type="noConversion"/>
  <pageMargins left="0.55118110236220474" right="0.35433070866141736" top="0.98425196850393704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ต4.-ปี61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2019-08-07T03:47:53Z</dcterms:modified>
</cp:coreProperties>
</file>