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PHW1~1\AppData\Local\Temp\Rar$DIa1924.31527\"/>
    </mc:Choice>
  </mc:AlternateContent>
  <bookViews>
    <workbookView xWindow="240" yWindow="60" windowWidth="20115" windowHeight="8010"/>
  </bookViews>
  <sheets>
    <sheet name="ต.16-ปี61" sheetId="1" r:id="rId1"/>
  </sheets>
  <calcPr calcId="152511"/>
</workbook>
</file>

<file path=xl/calcChain.xml><?xml version="1.0" encoding="utf-8"?>
<calcChain xmlns="http://schemas.openxmlformats.org/spreadsheetml/2006/main">
  <c r="J98" i="1" l="1"/>
  <c r="J97" i="1"/>
  <c r="J96" i="1"/>
  <c r="J95" i="1"/>
  <c r="J94" i="1"/>
  <c r="J93" i="1"/>
  <c r="J92" i="1"/>
  <c r="I91" i="1"/>
  <c r="H91" i="1"/>
  <c r="G91" i="1"/>
  <c r="F91" i="1"/>
  <c r="E91" i="1"/>
  <c r="D91" i="1"/>
  <c r="C91" i="1"/>
  <c r="J90" i="1"/>
  <c r="J89" i="1"/>
  <c r="J88" i="1"/>
  <c r="J87" i="1"/>
  <c r="J86" i="1"/>
  <c r="J85" i="1"/>
  <c r="J84" i="1"/>
  <c r="I83" i="1"/>
  <c r="H83" i="1"/>
  <c r="G83" i="1"/>
  <c r="F83" i="1"/>
  <c r="E83" i="1"/>
  <c r="D83" i="1"/>
  <c r="C83" i="1"/>
  <c r="J82" i="1"/>
  <c r="J81" i="1"/>
  <c r="J80" i="1"/>
  <c r="J79" i="1"/>
  <c r="J78" i="1"/>
  <c r="I77" i="1"/>
  <c r="H77" i="1"/>
  <c r="G77" i="1"/>
  <c r="F77" i="1"/>
  <c r="E77" i="1"/>
  <c r="D77" i="1"/>
  <c r="C77" i="1"/>
  <c r="J76" i="1"/>
  <c r="J75" i="1"/>
  <c r="J74" i="1"/>
  <c r="J73" i="1"/>
  <c r="I72" i="1"/>
  <c r="H72" i="1"/>
  <c r="G72" i="1"/>
  <c r="F72" i="1"/>
  <c r="E72" i="1"/>
  <c r="D72" i="1"/>
  <c r="C72" i="1"/>
  <c r="J71" i="1"/>
  <c r="J70" i="1"/>
  <c r="J69" i="1"/>
  <c r="J68" i="1"/>
  <c r="J67" i="1"/>
  <c r="J66" i="1"/>
  <c r="J65" i="1"/>
  <c r="I64" i="1"/>
  <c r="H64" i="1"/>
  <c r="G64" i="1"/>
  <c r="F64" i="1"/>
  <c r="E64" i="1"/>
  <c r="D64" i="1"/>
  <c r="C64" i="1"/>
  <c r="J63" i="1"/>
  <c r="J62" i="1"/>
  <c r="J61" i="1"/>
  <c r="J60" i="1"/>
  <c r="I59" i="1"/>
  <c r="H59" i="1"/>
  <c r="G59" i="1"/>
  <c r="F59" i="1"/>
  <c r="E59" i="1"/>
  <c r="D59" i="1"/>
  <c r="C59" i="1"/>
  <c r="J58" i="1"/>
  <c r="J57" i="1"/>
  <c r="J56" i="1"/>
  <c r="J55" i="1"/>
  <c r="J54" i="1"/>
  <c r="J53" i="1"/>
  <c r="J52" i="1"/>
  <c r="J51" i="1"/>
  <c r="I50" i="1"/>
  <c r="H50" i="1"/>
  <c r="G50" i="1"/>
  <c r="F50" i="1"/>
  <c r="E50" i="1"/>
  <c r="D50" i="1"/>
  <c r="C50" i="1"/>
  <c r="J49" i="1"/>
  <c r="J48" i="1"/>
  <c r="J47" i="1"/>
  <c r="J46" i="1"/>
  <c r="J45" i="1"/>
  <c r="J44" i="1"/>
  <c r="J43" i="1"/>
  <c r="J42" i="1"/>
  <c r="I41" i="1"/>
  <c r="H41" i="1"/>
  <c r="G41" i="1"/>
  <c r="F41" i="1"/>
  <c r="E41" i="1"/>
  <c r="D41" i="1"/>
  <c r="C41" i="1"/>
  <c r="J40" i="1"/>
  <c r="J39" i="1"/>
  <c r="J38" i="1"/>
  <c r="J37" i="1"/>
  <c r="J36" i="1"/>
  <c r="J35" i="1"/>
  <c r="J34" i="1"/>
  <c r="J33" i="1"/>
  <c r="J32" i="1"/>
  <c r="I31" i="1"/>
  <c r="H31" i="1"/>
  <c r="G31" i="1"/>
  <c r="F31" i="1"/>
  <c r="E31" i="1"/>
  <c r="D31" i="1"/>
  <c r="C31" i="1"/>
  <c r="J30" i="1"/>
  <c r="J29" i="1"/>
  <c r="J28" i="1"/>
  <c r="J27" i="1"/>
  <c r="J26" i="1"/>
  <c r="I25" i="1"/>
  <c r="H25" i="1"/>
  <c r="G25" i="1"/>
  <c r="F25" i="1"/>
  <c r="E25" i="1"/>
  <c r="D25" i="1"/>
  <c r="C25" i="1"/>
  <c r="J24" i="1"/>
  <c r="J23" i="1"/>
  <c r="J22" i="1"/>
  <c r="J21" i="1"/>
  <c r="J20" i="1"/>
  <c r="I19" i="1"/>
  <c r="H19" i="1"/>
  <c r="G19" i="1"/>
  <c r="F19" i="1"/>
  <c r="E19" i="1"/>
  <c r="D19" i="1"/>
  <c r="C19" i="1"/>
  <c r="J18" i="1"/>
  <c r="J17" i="1"/>
  <c r="J16" i="1"/>
  <c r="J15" i="1"/>
  <c r="J14" i="1"/>
  <c r="J13" i="1"/>
  <c r="J12" i="1"/>
  <c r="J11" i="1"/>
  <c r="I10" i="1"/>
  <c r="H10" i="1"/>
  <c r="G10" i="1"/>
  <c r="F10" i="1"/>
  <c r="E10" i="1"/>
  <c r="D10" i="1"/>
  <c r="C10" i="1"/>
  <c r="J9" i="1"/>
  <c r="F8" i="1" l="1"/>
  <c r="J91" i="1"/>
  <c r="D8" i="1"/>
  <c r="H8" i="1"/>
  <c r="J19" i="1"/>
  <c r="J77" i="1"/>
  <c r="J83" i="1"/>
  <c r="J10" i="1"/>
  <c r="E8" i="1"/>
  <c r="I8" i="1"/>
  <c r="J41" i="1"/>
  <c r="J50" i="1"/>
  <c r="J72" i="1"/>
  <c r="C8" i="1"/>
  <c r="G8" i="1"/>
  <c r="J25" i="1"/>
  <c r="J59" i="1"/>
  <c r="J64" i="1"/>
  <c r="J31" i="1"/>
  <c r="J8" i="1" l="1"/>
</calcChain>
</file>

<file path=xl/sharedStrings.xml><?xml version="1.0" encoding="utf-8"?>
<sst xmlns="http://schemas.openxmlformats.org/spreadsheetml/2006/main" count="125" uniqueCount="122">
  <si>
    <t>จังหวัด</t>
  </si>
  <si>
    <t>กระทรวง</t>
  </si>
  <si>
    <t>รัฐวิสาหกิจ</t>
  </si>
  <si>
    <t>หน่วยงาน</t>
  </si>
  <si>
    <t>องค์การบริหาร</t>
  </si>
  <si>
    <t>เอกชน</t>
  </si>
  <si>
    <t>รวม</t>
  </si>
  <si>
    <t>Province</t>
  </si>
  <si>
    <t>สาธารณสุข</t>
  </si>
  <si>
    <t>อื่นๆ</t>
  </si>
  <si>
    <t>อิสระ</t>
  </si>
  <si>
    <t>ส่วนท้องถิ่น</t>
  </si>
  <si>
    <t>Ministry of</t>
  </si>
  <si>
    <t>Other</t>
  </si>
  <si>
    <t>State</t>
  </si>
  <si>
    <t>Independent</t>
  </si>
  <si>
    <t>Local</t>
  </si>
  <si>
    <t>Private</t>
  </si>
  <si>
    <t>Total</t>
  </si>
  <si>
    <t>Public health</t>
  </si>
  <si>
    <t>Ministries</t>
  </si>
  <si>
    <t>Enterprises</t>
  </si>
  <si>
    <t>Organizations</t>
  </si>
  <si>
    <t>Government</t>
  </si>
  <si>
    <t>Radiological Technologist</t>
  </si>
  <si>
    <r>
      <t>รวมทั้งประเทศ</t>
    </r>
    <r>
      <rPr>
        <sz val="14"/>
        <rFont val="Angsana New"/>
        <family val="1"/>
      </rPr>
      <t xml:space="preserve"> Whole Country</t>
    </r>
  </si>
  <si>
    <t>กรุงเทพมหานคร   Bangkok</t>
  </si>
  <si>
    <t>เครือข่ายที่ 1  Network Health1</t>
  </si>
  <si>
    <t>เชียงราย   Chiang Rai</t>
  </si>
  <si>
    <t>เชียงใหม่   Chiang Mai</t>
  </si>
  <si>
    <t>น่าน   Nan</t>
  </si>
  <si>
    <t>พะเยา   Phayao</t>
  </si>
  <si>
    <t>แพร่   Phrae</t>
  </si>
  <si>
    <t>แม่ฮ่องสอน   Mae Hong Son</t>
  </si>
  <si>
    <t>ลำปาง   Lampang</t>
  </si>
  <si>
    <t>ลำพูน   Lamphun</t>
  </si>
  <si>
    <t>เครือข่ายที่ 2 Network Health2</t>
  </si>
  <si>
    <t>ตาก   Tak</t>
  </si>
  <si>
    <t>พิษณุโลก   Phitsanulok</t>
  </si>
  <si>
    <t>เพชรบูรณ์   Phetchabun</t>
  </si>
  <si>
    <t>สุโขทัย   Sukhothai</t>
  </si>
  <si>
    <t>อุตรดิตถ์   Uttaradit</t>
  </si>
  <si>
    <t>เครือข่ายที่ 3 Network Health3</t>
  </si>
  <si>
    <t>กำแพงเพชร   Kamphaeng Phet</t>
  </si>
  <si>
    <t>ชัยนาท   Chai Nat</t>
  </si>
  <si>
    <t>นครสวรรค์   Nakhon Sawan</t>
  </si>
  <si>
    <t>พิจิตร   Phichit</t>
  </si>
  <si>
    <t>อุทัยธานี   Uthai Thani</t>
  </si>
  <si>
    <t>เครือข่ายที่ 4 Network Health4</t>
  </si>
  <si>
    <r>
      <t>นนทบุรี</t>
    </r>
    <r>
      <rPr>
        <sz val="13"/>
        <rFont val="Angsana New"/>
        <family val="1"/>
      </rPr>
      <t>(ส่วนกลาง)  Nonthaburi (Center)</t>
    </r>
  </si>
  <si>
    <t>นนทบุรี   Nonthaburi</t>
  </si>
  <si>
    <t>ปทุมธานี   Pathum Thani</t>
  </si>
  <si>
    <t>พระนครศรีอยุธยา   Ayutthaya</t>
  </si>
  <si>
    <t>ลพบุรี   Lop Buri</t>
  </si>
  <si>
    <t>สระบุรี   Saraburi</t>
  </si>
  <si>
    <t>สิงห์บุรี   Sing Buri</t>
  </si>
  <si>
    <t>อ่างทอง   Ang Thong</t>
  </si>
  <si>
    <t>นครนายก   Nakhon Nayok</t>
  </si>
  <si>
    <t>เครือข่ายที่ 5  Network Health5</t>
  </si>
  <si>
    <t>กาญจนบุรี   Kanchanaburi</t>
  </si>
  <si>
    <t>นครปฐม   Nakhon Pathom</t>
  </si>
  <si>
    <t>ประจวบคีรีขันธ์   Prachuap Khiri Khan</t>
  </si>
  <si>
    <t>เพชรบุรี   Phetchaburi</t>
  </si>
  <si>
    <t>ราชบุรี   Ratchaburi</t>
  </si>
  <si>
    <t>สมุทรสงคราม   Samut Songhkhram</t>
  </si>
  <si>
    <t>สมุทรสาคร   Samut Sakhon</t>
  </si>
  <si>
    <t>สุพรรณบุรี   Suphan Buri</t>
  </si>
  <si>
    <t>เครือข่ายที่ 6 Network Health6</t>
  </si>
  <si>
    <t>จันทบุรี   Chanthaburi</t>
  </si>
  <si>
    <t>ฉะเชิงเทรา   Chachoengsao</t>
  </si>
  <si>
    <t>ชลบุรี   Chon Buri</t>
  </si>
  <si>
    <t>ตราด   Trat</t>
  </si>
  <si>
    <t>ปราจีนบุรี   Prachin Buri</t>
  </si>
  <si>
    <t>ระยอง   Rayong</t>
  </si>
  <si>
    <t>สมุทรปราการ   Samut Prokan</t>
  </si>
  <si>
    <t>สระแก้ว   Sa Kaeo</t>
  </si>
  <si>
    <t>เครือข่ายที่ 7 Network Health7</t>
  </si>
  <si>
    <t>กาฬสินธุ์   Kalasin</t>
  </si>
  <si>
    <t>ขอนแก่น   Khon Kaen</t>
  </si>
  <si>
    <t>มหาสารคาม   Maha Sarakham</t>
  </si>
  <si>
    <t>ร้อยเอ็ด   Roi Et</t>
  </si>
  <si>
    <t>เครือข่ายที่ 8 Network Health8</t>
  </si>
  <si>
    <t>นครพนม   NaKhon Phanom</t>
  </si>
  <si>
    <t>บึงกาฬ   BungKran</t>
  </si>
  <si>
    <t>เลย   Loei</t>
  </si>
  <si>
    <t>สกลนคร   Sakon Nakhon</t>
  </si>
  <si>
    <t>หนองคาย   Nong Khai</t>
  </si>
  <si>
    <t>หนองบัวลำภู   Nong Bua Lamphu</t>
  </si>
  <si>
    <t>อุดรธานี   Udon Thani</t>
  </si>
  <si>
    <t>เครือข่ายที่ 9 Network Health9</t>
  </si>
  <si>
    <t>ชัยภูมิ   CHaiyaphum</t>
  </si>
  <si>
    <t>นครราชสีมา   Nakhon Ratchasima</t>
  </si>
  <si>
    <t>บุรีรัมย์   Buri Ram</t>
  </si>
  <si>
    <t>สุรินทร์   Surin</t>
  </si>
  <si>
    <t>เครือข่ายที่10Network Health10</t>
  </si>
  <si>
    <t>มุกดาหาร   Mukdahan</t>
  </si>
  <si>
    <t>ยโสธร   Yasothon</t>
  </si>
  <si>
    <t>ศรีสะเกษ   Si Sa Ket</t>
  </si>
  <si>
    <t>อำนาจเจริญ   Amnuat Charoen</t>
  </si>
  <si>
    <t>อุบลราชธานี   Ubon Ratchathani</t>
  </si>
  <si>
    <t>เครือข่ายที่11Network Health11</t>
  </si>
  <si>
    <t>กระบี่   Krabi</t>
  </si>
  <si>
    <t>ชุมพร   Chumphon</t>
  </si>
  <si>
    <t>นครศรีธรรมราช   Nakhon Si Thammarat</t>
  </si>
  <si>
    <t>พังงา   Phang Nga</t>
  </si>
  <si>
    <t>ภูเก็ต   Phuket</t>
  </si>
  <si>
    <t>ระนอง   Ranong</t>
  </si>
  <si>
    <t>สุราษฎร์ธานี   Surat Thani</t>
  </si>
  <si>
    <t>เครือข่ายที่12Network Health12</t>
  </si>
  <si>
    <t>ตรัง   Trang</t>
  </si>
  <si>
    <t>นราธิวาส   Narathiwat</t>
  </si>
  <si>
    <t>ปัตตานี   Pattani</t>
  </si>
  <si>
    <t>พัทลุง   Phatthalung</t>
  </si>
  <si>
    <t>ยะลา   Yala</t>
  </si>
  <si>
    <t>สงขลา   SongKhla</t>
  </si>
  <si>
    <t>สตูล   Satun</t>
  </si>
  <si>
    <t>สัดส่วนประชากร</t>
  </si>
  <si>
    <t xml:space="preserve"> ต่อนักรังสีการแพทย์ </t>
  </si>
  <si>
    <t>Ratio of  Population</t>
  </si>
  <si>
    <t>to</t>
  </si>
  <si>
    <t>Table 16  Number of Radiological Technologist, Ratio to Pupulation by Type of Administration, by Network health Service, Province,2018</t>
  </si>
  <si>
    <r>
      <t>ตาราง 16</t>
    </r>
    <r>
      <rPr>
        <sz val="14"/>
        <rFont val="Angsana New"/>
        <family val="1"/>
      </rPr>
      <t>จำนวนนักรังสีการแพทย์ และสัดส่วนประชากรต่อ นักรังสีการแพทย์ จำแนกตามสังกัด  รายเขตพื้นที่เครือข่ายบริการ  จังหวัด ปี2561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</si>
</sst>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#,##0_ ;\-#,##0\ "/>
    <numFmt numFmtId="165" formatCode="_-* #,##0_-;\-* #,##0_-;_-* &quot;-&quot;??_-;_-@_-"/>
  </numFmts>
  <fonts count="11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4"/>
      <name val="Angsana New"/>
      <family val="1"/>
    </font>
    <font>
      <b/>
      <sz val="14"/>
      <name val="Angsana New"/>
      <family val="1"/>
    </font>
    <font>
      <b/>
      <sz val="12"/>
      <name val="Angsana New"/>
      <family val="1"/>
    </font>
    <font>
      <sz val="14"/>
      <color indexed="8"/>
      <name val="Angsana New"/>
      <family val="1"/>
    </font>
    <font>
      <sz val="12"/>
      <color indexed="8"/>
      <name val="Angsana New"/>
      <family val="1"/>
    </font>
    <font>
      <sz val="12"/>
      <name val="Angsana New"/>
      <family val="1"/>
    </font>
    <font>
      <b/>
      <sz val="14"/>
      <color indexed="8"/>
      <name val="Angsana New"/>
      <family val="1"/>
    </font>
    <font>
      <sz val="13"/>
      <name val="Angsana New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/>
      <bottom/>
      <diagonal/>
    </border>
    <border>
      <left/>
      <right style="thin">
        <color theme="5"/>
      </right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 tint="-0.249977111117893"/>
      </right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theme="5"/>
      </left>
      <right/>
      <top/>
      <bottom style="thin">
        <color indexed="22"/>
      </bottom>
      <diagonal/>
    </border>
    <border>
      <left style="thin">
        <color theme="5"/>
      </left>
      <right/>
      <top style="thin">
        <color indexed="22"/>
      </top>
      <bottom style="thin">
        <color indexed="22"/>
      </bottom>
      <diagonal/>
    </border>
    <border>
      <left style="thin">
        <color theme="5"/>
      </left>
      <right/>
      <top style="thin">
        <color indexed="22"/>
      </top>
      <bottom/>
      <diagonal/>
    </border>
    <border>
      <left style="thin">
        <color theme="5"/>
      </left>
      <right/>
      <top style="thin">
        <color indexed="22"/>
      </top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 tint="-0.249977111117893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5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50">
    <xf numFmtId="0" fontId="0" fillId="0" borderId="0" xfId="0"/>
    <xf numFmtId="0" fontId="3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164" fontId="3" fillId="0" borderId="0" xfId="1" applyNumberFormat="1" applyFont="1" applyAlignment="1">
      <alignment vertical="center"/>
    </xf>
    <xf numFmtId="164" fontId="3" fillId="0" borderId="0" xfId="1" applyNumberFormat="1" applyFont="1" applyAlignment="1">
      <alignment horizontal="center" vertical="center"/>
    </xf>
    <xf numFmtId="0" fontId="5" fillId="0" borderId="0" xfId="2" applyFont="1" applyAlignment="1">
      <alignment vertical="center"/>
    </xf>
    <xf numFmtId="0" fontId="6" fillId="2" borderId="1" xfId="2" applyFont="1" applyFill="1" applyBorder="1" applyAlignment="1">
      <alignment horizontal="center" vertical="center"/>
    </xf>
    <xf numFmtId="165" fontId="7" fillId="2" borderId="1" xfId="3" applyNumberFormat="1" applyFont="1" applyFill="1" applyBorder="1" applyAlignment="1">
      <alignment horizontal="center" vertical="center"/>
    </xf>
    <xf numFmtId="165" fontId="7" fillId="2" borderId="2" xfId="3" applyNumberFormat="1" applyFont="1" applyFill="1" applyBorder="1" applyAlignment="1">
      <alignment vertical="center"/>
    </xf>
    <xf numFmtId="165" fontId="8" fillId="2" borderId="2" xfId="3" applyNumberFormat="1" applyFont="1" applyFill="1" applyBorder="1" applyAlignment="1">
      <alignment horizontal="center" vertical="center"/>
    </xf>
    <xf numFmtId="165" fontId="7" fillId="2" borderId="2" xfId="3" applyNumberFormat="1" applyFont="1" applyFill="1" applyBorder="1" applyAlignment="1">
      <alignment horizontal="right" vertical="center"/>
    </xf>
    <xf numFmtId="0" fontId="6" fillId="2" borderId="3" xfId="2" applyFont="1" applyFill="1" applyBorder="1" applyAlignment="1">
      <alignment horizontal="center" vertical="center"/>
    </xf>
    <xf numFmtId="165" fontId="7" fillId="2" borderId="3" xfId="3" applyNumberFormat="1" applyFont="1" applyFill="1" applyBorder="1" applyAlignment="1">
      <alignment horizontal="center" vertical="center"/>
    </xf>
    <xf numFmtId="165" fontId="7" fillId="2" borderId="4" xfId="3" applyNumberFormat="1" applyFont="1" applyFill="1" applyBorder="1" applyAlignment="1">
      <alignment vertical="center"/>
    </xf>
    <xf numFmtId="165" fontId="8" fillId="2" borderId="4" xfId="3" applyNumberFormat="1" applyFont="1" applyFill="1" applyBorder="1" applyAlignment="1">
      <alignment horizontal="center" vertical="center"/>
    </xf>
    <xf numFmtId="165" fontId="7" fillId="2" borderId="4" xfId="3" applyNumberFormat="1" applyFont="1" applyFill="1" applyBorder="1" applyAlignment="1">
      <alignment horizontal="right" vertical="center"/>
    </xf>
    <xf numFmtId="0" fontId="6" fillId="2" borderId="3" xfId="2" applyFont="1" applyFill="1" applyBorder="1" applyAlignment="1">
      <alignment vertical="center"/>
    </xf>
    <xf numFmtId="0" fontId="7" fillId="2" borderId="3" xfId="2" applyFont="1" applyFill="1" applyBorder="1" applyAlignment="1">
      <alignment vertical="center"/>
    </xf>
    <xf numFmtId="0" fontId="7" fillId="2" borderId="4" xfId="2" applyFont="1" applyFill="1" applyBorder="1" applyAlignment="1">
      <alignment vertical="center"/>
    </xf>
    <xf numFmtId="0" fontId="4" fillId="3" borderId="5" xfId="2" applyFont="1" applyFill="1" applyBorder="1" applyAlignment="1">
      <alignment vertical="center"/>
    </xf>
    <xf numFmtId="164" fontId="9" fillId="3" borderId="5" xfId="1" applyNumberFormat="1" applyFont="1" applyFill="1" applyBorder="1" applyAlignment="1">
      <alignment horizontal="center" vertical="center"/>
    </xf>
    <xf numFmtId="164" fontId="9" fillId="3" borderId="6" xfId="1" applyNumberFormat="1" applyFont="1" applyFill="1" applyBorder="1" applyAlignment="1">
      <alignment horizontal="center" vertical="center"/>
    </xf>
    <xf numFmtId="164" fontId="9" fillId="3" borderId="7" xfId="1" applyNumberFormat="1" applyFont="1" applyFill="1" applyBorder="1" applyAlignment="1">
      <alignment horizontal="center" vertical="center"/>
    </xf>
    <xf numFmtId="0" fontId="4" fillId="0" borderId="3" xfId="2" applyFont="1" applyFill="1" applyBorder="1" applyAlignment="1">
      <alignment vertical="center"/>
    </xf>
    <xf numFmtId="164" fontId="9" fillId="0" borderId="3" xfId="1" applyNumberFormat="1" applyFont="1" applyBorder="1" applyAlignment="1">
      <alignment horizontal="center" vertical="center"/>
    </xf>
    <xf numFmtId="164" fontId="9" fillId="0" borderId="8" xfId="1" applyNumberFormat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3" fillId="0" borderId="9" xfId="2" applyFont="1" applyBorder="1" applyAlignment="1">
      <alignment vertical="center"/>
    </xf>
    <xf numFmtId="164" fontId="6" fillId="0" borderId="3" xfId="1" applyNumberFormat="1" applyFont="1" applyBorder="1" applyAlignment="1">
      <alignment horizontal="center" vertical="center"/>
    </xf>
    <xf numFmtId="164" fontId="6" fillId="0" borderId="8" xfId="1" applyNumberFormat="1" applyFont="1" applyBorder="1" applyAlignment="1">
      <alignment horizontal="center" vertical="center"/>
    </xf>
    <xf numFmtId="164" fontId="6" fillId="0" borderId="4" xfId="1" applyNumberFormat="1" applyFont="1" applyBorder="1" applyAlignment="1">
      <alignment horizontal="center" vertical="center"/>
    </xf>
    <xf numFmtId="0" fontId="3" fillId="0" borderId="10" xfId="2" applyFont="1" applyBorder="1" applyAlignment="1">
      <alignment vertical="center"/>
    </xf>
    <xf numFmtId="0" fontId="3" fillId="0" borderId="11" xfId="2" applyFont="1" applyBorder="1" applyAlignment="1">
      <alignment vertical="center"/>
    </xf>
    <xf numFmtId="0" fontId="3" fillId="0" borderId="12" xfId="2" applyFont="1" applyBorder="1" applyAlignment="1">
      <alignment vertical="center"/>
    </xf>
    <xf numFmtId="164" fontId="6" fillId="0" borderId="13" xfId="1" applyNumberFormat="1" applyFont="1" applyBorder="1" applyAlignment="1">
      <alignment horizontal="center" vertical="center"/>
    </xf>
    <xf numFmtId="164" fontId="6" fillId="0" borderId="14" xfId="1" applyNumberFormat="1" applyFont="1" applyBorder="1" applyAlignment="1">
      <alignment horizontal="center" vertical="center"/>
    </xf>
    <xf numFmtId="164" fontId="6" fillId="0" borderId="15" xfId="1" applyNumberFormat="1" applyFont="1" applyBorder="1" applyAlignment="1">
      <alignment horizontal="center" vertical="center"/>
    </xf>
    <xf numFmtId="164" fontId="6" fillId="0" borderId="16" xfId="1" applyNumberFormat="1" applyFont="1" applyBorder="1" applyAlignment="1">
      <alignment horizontal="center" vertical="center"/>
    </xf>
    <xf numFmtId="0" fontId="8" fillId="0" borderId="10" xfId="2" applyFont="1" applyBorder="1" applyAlignment="1">
      <alignment vertical="center"/>
    </xf>
    <xf numFmtId="0" fontId="3" fillId="0" borderId="0" xfId="2" applyFont="1" applyFill="1" applyBorder="1" applyAlignment="1">
      <alignment vertical="center"/>
    </xf>
    <xf numFmtId="165" fontId="3" fillId="0" borderId="0" xfId="3" applyNumberFormat="1" applyFont="1" applyAlignment="1">
      <alignment vertical="center"/>
    </xf>
    <xf numFmtId="165" fontId="3" fillId="0" borderId="0" xfId="3" applyNumberFormat="1" applyFont="1" applyAlignment="1">
      <alignment horizontal="center" vertical="center"/>
    </xf>
    <xf numFmtId="0" fontId="0" fillId="0" borderId="18" xfId="0" applyBorder="1"/>
    <xf numFmtId="165" fontId="7" fillId="2" borderId="0" xfId="3" applyNumberFormat="1" applyFont="1" applyFill="1" applyBorder="1" applyAlignment="1">
      <alignment horizontal="center" vertical="center"/>
    </xf>
    <xf numFmtId="165" fontId="7" fillId="2" borderId="17" xfId="3" applyNumberFormat="1" applyFont="1" applyFill="1" applyBorder="1" applyAlignment="1">
      <alignment horizontal="center" vertical="center"/>
    </xf>
    <xf numFmtId="165" fontId="7" fillId="2" borderId="8" xfId="3" applyNumberFormat="1" applyFont="1" applyFill="1" applyBorder="1" applyAlignment="1">
      <alignment horizontal="center" vertical="center"/>
    </xf>
    <xf numFmtId="165" fontId="7" fillId="2" borderId="15" xfId="3" applyNumberFormat="1" applyFont="1" applyFill="1" applyBorder="1" applyAlignment="1">
      <alignment horizontal="center" vertical="center"/>
    </xf>
    <xf numFmtId="165" fontId="7" fillId="2" borderId="19" xfId="3" applyNumberFormat="1" applyFont="1" applyFill="1" applyBorder="1" applyAlignment="1">
      <alignment horizontal="center" vertical="center"/>
    </xf>
    <xf numFmtId="0" fontId="7" fillId="2" borderId="0" xfId="2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</cellXfs>
  <cellStyles count="4">
    <cellStyle name="Comma" xfId="1" builtinId="3"/>
    <cellStyle name="Comma 2 2" xfId="3"/>
    <cellStyle name="Normal" xfId="0" builtinId="0"/>
    <cellStyle name="Normal 10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"/>
  <sheetViews>
    <sheetView tabSelected="1" workbookViewId="0">
      <selection activeCell="D113" sqref="D113"/>
    </sheetView>
  </sheetViews>
  <sheetFormatPr defaultRowHeight="15"/>
  <cols>
    <col min="2" max="2" width="30.42578125" customWidth="1"/>
    <col min="3" max="3" width="8.28515625" customWidth="1"/>
    <col min="4" max="4" width="7.42578125" bestFit="1" customWidth="1"/>
    <col min="5" max="5" width="8" bestFit="1" customWidth="1"/>
    <col min="6" max="6" width="9.5703125" bestFit="1" customWidth="1"/>
    <col min="7" max="7" width="9.85546875" bestFit="1" customWidth="1"/>
    <col min="8" max="8" width="5.85546875" bestFit="1" customWidth="1"/>
    <col min="9" max="9" width="4.5703125" customWidth="1"/>
    <col min="10" max="10" width="5.85546875" customWidth="1"/>
    <col min="11" max="11" width="17.7109375" customWidth="1"/>
  </cols>
  <sheetData>
    <row r="1" spans="1:14" ht="21">
      <c r="A1" s="1"/>
      <c r="B1" s="2" t="s">
        <v>121</v>
      </c>
      <c r="C1" s="3"/>
      <c r="D1" s="3"/>
      <c r="E1" s="3"/>
      <c r="F1" s="3"/>
      <c r="G1" s="4"/>
      <c r="H1" s="3"/>
      <c r="I1" s="3"/>
      <c r="J1" s="3"/>
      <c r="K1" s="4"/>
      <c r="L1" s="1"/>
    </row>
    <row r="2" spans="1:14" ht="21">
      <c r="A2" s="1"/>
      <c r="B2" s="5" t="s">
        <v>120</v>
      </c>
      <c r="C2" s="3"/>
      <c r="D2" s="3"/>
      <c r="E2" s="3"/>
      <c r="F2" s="3"/>
      <c r="G2" s="4"/>
      <c r="H2" s="3"/>
      <c r="I2" s="3"/>
      <c r="J2" s="3"/>
      <c r="K2" s="4"/>
      <c r="L2" s="1"/>
    </row>
    <row r="3" spans="1:14" ht="21">
      <c r="A3" s="1"/>
      <c r="B3" s="6" t="s">
        <v>0</v>
      </c>
      <c r="C3" s="7" t="s">
        <v>1</v>
      </c>
      <c r="D3" s="7" t="s">
        <v>1</v>
      </c>
      <c r="E3" s="7" t="s">
        <v>2</v>
      </c>
      <c r="F3" s="44" t="s">
        <v>3</v>
      </c>
      <c r="G3" s="47" t="s">
        <v>4</v>
      </c>
      <c r="H3" s="8" t="s">
        <v>5</v>
      </c>
      <c r="I3" s="9"/>
      <c r="J3" s="10" t="s">
        <v>6</v>
      </c>
      <c r="K3" s="44" t="s">
        <v>116</v>
      </c>
      <c r="L3" s="1"/>
    </row>
    <row r="4" spans="1:14" ht="21">
      <c r="A4" s="1"/>
      <c r="B4" s="11" t="s">
        <v>7</v>
      </c>
      <c r="C4" s="12" t="s">
        <v>8</v>
      </c>
      <c r="D4" s="12" t="s">
        <v>9</v>
      </c>
      <c r="E4" s="12"/>
      <c r="F4" s="45" t="s">
        <v>10</v>
      </c>
      <c r="G4" s="43" t="s">
        <v>11</v>
      </c>
      <c r="H4" s="13"/>
      <c r="I4" s="14" t="s">
        <v>9</v>
      </c>
      <c r="J4" s="15"/>
      <c r="K4" s="45" t="s">
        <v>117</v>
      </c>
      <c r="L4" s="1"/>
    </row>
    <row r="5" spans="1:14" ht="21">
      <c r="A5" s="1"/>
      <c r="B5" s="16"/>
      <c r="C5" s="12" t="s">
        <v>12</v>
      </c>
      <c r="D5" s="12" t="s">
        <v>13</v>
      </c>
      <c r="E5" s="12" t="s">
        <v>14</v>
      </c>
      <c r="F5" s="45" t="s">
        <v>15</v>
      </c>
      <c r="G5" s="43" t="s">
        <v>16</v>
      </c>
      <c r="H5" s="13" t="s">
        <v>17</v>
      </c>
      <c r="I5" s="14" t="s">
        <v>13</v>
      </c>
      <c r="J5" s="15" t="s">
        <v>18</v>
      </c>
      <c r="K5" s="45" t="s">
        <v>118</v>
      </c>
      <c r="L5" s="1"/>
    </row>
    <row r="6" spans="1:14" ht="21">
      <c r="A6" s="1"/>
      <c r="B6" s="16"/>
      <c r="C6" s="17" t="s">
        <v>19</v>
      </c>
      <c r="D6" s="12" t="s">
        <v>20</v>
      </c>
      <c r="E6" s="12" t="s">
        <v>21</v>
      </c>
      <c r="F6" s="45" t="s">
        <v>22</v>
      </c>
      <c r="G6" s="43" t="s">
        <v>23</v>
      </c>
      <c r="H6" s="13"/>
      <c r="I6" s="13"/>
      <c r="J6" s="15"/>
      <c r="K6" s="45" t="s">
        <v>119</v>
      </c>
      <c r="L6" s="1"/>
    </row>
    <row r="7" spans="1:14" ht="21">
      <c r="A7" s="1"/>
      <c r="B7" s="16"/>
      <c r="C7" s="17"/>
      <c r="D7" s="17"/>
      <c r="E7" s="17"/>
      <c r="F7" s="49"/>
      <c r="G7" s="48"/>
      <c r="H7" s="18"/>
      <c r="I7" s="18"/>
      <c r="J7" s="18"/>
      <c r="K7" s="46" t="s">
        <v>24</v>
      </c>
      <c r="L7" s="1"/>
    </row>
    <row r="8" spans="1:14" ht="21">
      <c r="A8" s="1"/>
      <c r="B8" s="19" t="s">
        <v>25</v>
      </c>
      <c r="C8" s="20">
        <f>SUM(C9,C10,C19,C25,C31,C41,C50,C59,C64,C72,C77,C83,C91)</f>
        <v>1493</v>
      </c>
      <c r="D8" s="20">
        <f>SUM(D9,D10,D19,D25,D31,D41,D50,D59,D64,D72,D77,D83,D91)</f>
        <v>404</v>
      </c>
      <c r="E8" s="20">
        <f>SUM(E9,E10,E19,E25,E31,E41,E50,E59,E64,E72,E77,E83,E91)</f>
        <v>0</v>
      </c>
      <c r="F8" s="20">
        <f>SUM(F9,F10,F19,F25,F31,F41,F50,F59,F64,F72,F77,F83,F91)</f>
        <v>103</v>
      </c>
      <c r="G8" s="20">
        <f>SUM(G9,G10,G19,G25,G31,G41,G50,G59,G64,G72,G77,G83,G91)</f>
        <v>57</v>
      </c>
      <c r="H8" s="20">
        <f>SUM(H9,H10,H19,H25,H31,H41,H50,H59,H64,H72,H77,H83,H91)</f>
        <v>779</v>
      </c>
      <c r="I8" s="21">
        <f>SUM(I9,I10,I19,I25,I31,I41,I50,I59,I64,I72,I77,I83,I91)</f>
        <v>0</v>
      </c>
      <c r="J8" s="22">
        <f>SUM(C8:I8)</f>
        <v>2836</v>
      </c>
      <c r="K8" s="22">
        <v>23062.877291960507</v>
      </c>
      <c r="L8" s="1"/>
    </row>
    <row r="9" spans="1:14" ht="21">
      <c r="A9" s="1"/>
      <c r="B9" s="23" t="s">
        <v>26</v>
      </c>
      <c r="C9" s="24">
        <v>103</v>
      </c>
      <c r="D9" s="24">
        <v>230</v>
      </c>
      <c r="E9" s="24">
        <v>0</v>
      </c>
      <c r="F9" s="24">
        <v>99</v>
      </c>
      <c r="G9" s="25">
        <v>55</v>
      </c>
      <c r="H9" s="26">
        <v>425</v>
      </c>
      <c r="I9" s="26">
        <v>0</v>
      </c>
      <c r="J9" s="26">
        <f>SUM(C9:I9)</f>
        <v>912</v>
      </c>
      <c r="K9" s="26">
        <v>6113.0526315789475</v>
      </c>
      <c r="L9" s="1"/>
    </row>
    <row r="10" spans="1:14" ht="21">
      <c r="A10" s="1"/>
      <c r="B10" s="19" t="s">
        <v>27</v>
      </c>
      <c r="C10" s="20">
        <f>SUM(C11:C18)</f>
        <v>188</v>
      </c>
      <c r="D10" s="20">
        <f t="shared" ref="D10:I10" si="0">SUM(D11:D18)</f>
        <v>4</v>
      </c>
      <c r="E10" s="20">
        <f t="shared" si="0"/>
        <v>0</v>
      </c>
      <c r="F10" s="20">
        <f t="shared" si="0"/>
        <v>0</v>
      </c>
      <c r="G10" s="20">
        <f t="shared" si="0"/>
        <v>0</v>
      </c>
      <c r="H10" s="21">
        <f t="shared" si="0"/>
        <v>50</v>
      </c>
      <c r="I10" s="21">
        <f t="shared" si="0"/>
        <v>0</v>
      </c>
      <c r="J10" s="22">
        <f>SUM(C10:I10)</f>
        <v>242</v>
      </c>
      <c r="K10" s="22">
        <v>23018.590909090908</v>
      </c>
      <c r="L10" s="1"/>
      <c r="N10" s="42"/>
    </row>
    <row r="11" spans="1:14" ht="21">
      <c r="A11" s="1"/>
      <c r="B11" s="27" t="s">
        <v>28</v>
      </c>
      <c r="C11" s="28">
        <v>32</v>
      </c>
      <c r="D11" s="28">
        <v>0</v>
      </c>
      <c r="E11" s="28">
        <v>0</v>
      </c>
      <c r="F11" s="28">
        <v>0</v>
      </c>
      <c r="G11" s="29">
        <v>0</v>
      </c>
      <c r="H11" s="30">
        <v>8</v>
      </c>
      <c r="I11" s="30">
        <v>0</v>
      </c>
      <c r="J11" s="30">
        <f>SUM(C11:I11)</f>
        <v>40</v>
      </c>
      <c r="K11" s="30">
        <v>29255.8</v>
      </c>
      <c r="L11" s="1"/>
    </row>
    <row r="12" spans="1:14" ht="21">
      <c r="A12" s="1"/>
      <c r="B12" s="31" t="s">
        <v>29</v>
      </c>
      <c r="C12" s="28">
        <v>42</v>
      </c>
      <c r="D12" s="28">
        <v>2</v>
      </c>
      <c r="E12" s="28">
        <v>0</v>
      </c>
      <c r="F12" s="28">
        <v>0</v>
      </c>
      <c r="G12" s="29">
        <v>0</v>
      </c>
      <c r="H12" s="30">
        <v>36</v>
      </c>
      <c r="I12" s="30">
        <v>0</v>
      </c>
      <c r="J12" s="30">
        <f t="shared" ref="J12:J18" si="1">SUM(C12:I12)</f>
        <v>80</v>
      </c>
      <c r="K12" s="30">
        <v>20251.25</v>
      </c>
      <c r="L12" s="1"/>
    </row>
    <row r="13" spans="1:14" ht="21">
      <c r="A13" s="1"/>
      <c r="B13" s="31" t="s">
        <v>30</v>
      </c>
      <c r="C13" s="28">
        <v>20</v>
      </c>
      <c r="D13" s="28">
        <v>0</v>
      </c>
      <c r="E13" s="28">
        <v>0</v>
      </c>
      <c r="F13" s="28">
        <v>0</v>
      </c>
      <c r="G13" s="29">
        <v>0</v>
      </c>
      <c r="H13" s="30">
        <v>0</v>
      </c>
      <c r="I13" s="30">
        <v>0</v>
      </c>
      <c r="J13" s="30">
        <f t="shared" si="1"/>
        <v>20</v>
      </c>
      <c r="K13" s="30">
        <v>23882.400000000001</v>
      </c>
      <c r="L13" s="1"/>
    </row>
    <row r="14" spans="1:14" ht="21">
      <c r="A14" s="1"/>
      <c r="B14" s="31" t="s">
        <v>31</v>
      </c>
      <c r="C14" s="28">
        <v>19</v>
      </c>
      <c r="D14" s="28">
        <v>0</v>
      </c>
      <c r="E14" s="28">
        <v>0</v>
      </c>
      <c r="F14" s="28">
        <v>0</v>
      </c>
      <c r="G14" s="29">
        <v>0</v>
      </c>
      <c r="H14" s="30">
        <v>0</v>
      </c>
      <c r="I14" s="30">
        <v>0</v>
      </c>
      <c r="J14" s="30">
        <f t="shared" si="1"/>
        <v>19</v>
      </c>
      <c r="K14" s="30">
        <v>24942.57894736842</v>
      </c>
      <c r="L14" s="1"/>
    </row>
    <row r="15" spans="1:14" ht="21">
      <c r="A15" s="1"/>
      <c r="B15" s="31" t="s">
        <v>32</v>
      </c>
      <c r="C15" s="28">
        <v>9</v>
      </c>
      <c r="D15" s="28">
        <v>0</v>
      </c>
      <c r="E15" s="28">
        <v>0</v>
      </c>
      <c r="F15" s="28">
        <v>0</v>
      </c>
      <c r="G15" s="29">
        <v>0</v>
      </c>
      <c r="H15" s="30">
        <v>2</v>
      </c>
      <c r="I15" s="30">
        <v>0</v>
      </c>
      <c r="J15" s="30">
        <f t="shared" si="1"/>
        <v>11</v>
      </c>
      <c r="K15" s="30">
        <v>40524.181818181816</v>
      </c>
      <c r="L15" s="1"/>
    </row>
    <row r="16" spans="1:14" ht="21">
      <c r="A16" s="1"/>
      <c r="B16" s="31" t="s">
        <v>33</v>
      </c>
      <c r="C16" s="28">
        <v>9</v>
      </c>
      <c r="D16" s="28">
        <v>0</v>
      </c>
      <c r="E16" s="28">
        <v>0</v>
      </c>
      <c r="F16" s="28">
        <v>0</v>
      </c>
      <c r="G16" s="29">
        <v>0</v>
      </c>
      <c r="H16" s="30">
        <v>0</v>
      </c>
      <c r="I16" s="30">
        <v>0</v>
      </c>
      <c r="J16" s="30">
        <f t="shared" si="1"/>
        <v>9</v>
      </c>
      <c r="K16" s="30">
        <v>26381.777777777777</v>
      </c>
      <c r="L16" s="1"/>
    </row>
    <row r="17" spans="1:12" ht="21">
      <c r="A17" s="1"/>
      <c r="B17" s="31" t="s">
        <v>34</v>
      </c>
      <c r="C17" s="28">
        <v>46</v>
      </c>
      <c r="D17" s="28">
        <v>2</v>
      </c>
      <c r="E17" s="28">
        <v>0</v>
      </c>
      <c r="F17" s="28">
        <v>0</v>
      </c>
      <c r="G17" s="29">
        <v>0</v>
      </c>
      <c r="H17" s="30">
        <v>1</v>
      </c>
      <c r="I17" s="30">
        <v>0</v>
      </c>
      <c r="J17" s="30">
        <f t="shared" si="1"/>
        <v>49</v>
      </c>
      <c r="K17" s="30">
        <v>15144.448979591836</v>
      </c>
      <c r="L17" s="1"/>
    </row>
    <row r="18" spans="1:12" ht="21">
      <c r="A18" s="1"/>
      <c r="B18" s="32" t="s">
        <v>35</v>
      </c>
      <c r="C18" s="28">
        <v>11</v>
      </c>
      <c r="D18" s="28">
        <v>0</v>
      </c>
      <c r="E18" s="28">
        <v>0</v>
      </c>
      <c r="F18" s="28">
        <v>0</v>
      </c>
      <c r="G18" s="29">
        <v>0</v>
      </c>
      <c r="H18" s="30">
        <v>3</v>
      </c>
      <c r="I18" s="30">
        <v>0</v>
      </c>
      <c r="J18" s="30">
        <f t="shared" si="1"/>
        <v>14</v>
      </c>
      <c r="K18" s="30">
        <v>28809.285714285714</v>
      </c>
      <c r="L18" s="1"/>
    </row>
    <row r="19" spans="1:12" ht="21">
      <c r="A19" s="1"/>
      <c r="B19" s="19" t="s">
        <v>36</v>
      </c>
      <c r="C19" s="20">
        <f>SUM(C20:C24)</f>
        <v>111</v>
      </c>
      <c r="D19" s="20">
        <f t="shared" ref="D19:I19" si="2">SUM(D20:D24)</f>
        <v>2</v>
      </c>
      <c r="E19" s="20">
        <f t="shared" si="2"/>
        <v>0</v>
      </c>
      <c r="F19" s="20">
        <f t="shared" si="2"/>
        <v>0</v>
      </c>
      <c r="G19" s="20">
        <f t="shared" si="2"/>
        <v>0</v>
      </c>
      <c r="H19" s="21">
        <f t="shared" si="2"/>
        <v>22</v>
      </c>
      <c r="I19" s="21">
        <f t="shared" si="2"/>
        <v>0</v>
      </c>
      <c r="J19" s="22">
        <f>SUM(C19:I19)</f>
        <v>135</v>
      </c>
      <c r="K19" s="22">
        <v>25542.370370370369</v>
      </c>
      <c r="L19" s="1"/>
    </row>
    <row r="20" spans="1:12" ht="21">
      <c r="A20" s="1"/>
      <c r="B20" s="27" t="s">
        <v>37</v>
      </c>
      <c r="C20" s="28">
        <v>20</v>
      </c>
      <c r="D20" s="28">
        <v>0</v>
      </c>
      <c r="E20" s="28">
        <v>0</v>
      </c>
      <c r="F20" s="28">
        <v>0</v>
      </c>
      <c r="G20" s="29">
        <v>0</v>
      </c>
      <c r="H20" s="30">
        <v>3</v>
      </c>
      <c r="I20" s="30">
        <v>0</v>
      </c>
      <c r="J20" s="30">
        <f>SUM(C20:I20)</f>
        <v>23</v>
      </c>
      <c r="K20" s="30">
        <v>23378.347826086956</v>
      </c>
      <c r="L20" s="1"/>
    </row>
    <row r="21" spans="1:12" ht="21">
      <c r="A21" s="1"/>
      <c r="B21" s="31" t="s">
        <v>38</v>
      </c>
      <c r="C21" s="28">
        <v>36</v>
      </c>
      <c r="D21" s="28">
        <v>2</v>
      </c>
      <c r="E21" s="28">
        <v>0</v>
      </c>
      <c r="F21" s="28">
        <v>0</v>
      </c>
      <c r="G21" s="29">
        <v>0</v>
      </c>
      <c r="H21" s="30">
        <v>15</v>
      </c>
      <c r="I21" s="30">
        <v>0</v>
      </c>
      <c r="J21" s="30">
        <f t="shared" ref="J21:J24" si="3">SUM(C21:I21)</f>
        <v>53</v>
      </c>
      <c r="K21" s="30">
        <v>16314.037735849057</v>
      </c>
      <c r="L21" s="1"/>
    </row>
    <row r="22" spans="1:12" ht="21">
      <c r="A22" s="1"/>
      <c r="B22" s="31" t="s">
        <v>39</v>
      </c>
      <c r="C22" s="28">
        <v>21</v>
      </c>
      <c r="D22" s="28">
        <v>0</v>
      </c>
      <c r="E22" s="28">
        <v>0</v>
      </c>
      <c r="F22" s="28">
        <v>0</v>
      </c>
      <c r="G22" s="29">
        <v>0</v>
      </c>
      <c r="H22" s="30">
        <v>2</v>
      </c>
      <c r="I22" s="30">
        <v>0</v>
      </c>
      <c r="J22" s="30">
        <f t="shared" si="3"/>
        <v>23</v>
      </c>
      <c r="K22" s="30">
        <v>43174.956521739128</v>
      </c>
      <c r="L22" s="1"/>
    </row>
    <row r="23" spans="1:12" ht="21">
      <c r="A23" s="1"/>
      <c r="B23" s="31" t="s">
        <v>40</v>
      </c>
      <c r="C23" s="28">
        <v>13</v>
      </c>
      <c r="D23" s="28">
        <v>0</v>
      </c>
      <c r="E23" s="28">
        <v>0</v>
      </c>
      <c r="F23" s="28">
        <v>0</v>
      </c>
      <c r="G23" s="29">
        <v>0</v>
      </c>
      <c r="H23" s="30">
        <v>2</v>
      </c>
      <c r="I23" s="30">
        <v>0</v>
      </c>
      <c r="J23" s="30">
        <f t="shared" si="3"/>
        <v>15</v>
      </c>
      <c r="K23" s="30">
        <v>39842.6</v>
      </c>
      <c r="L23" s="1"/>
    </row>
    <row r="24" spans="1:12" ht="21">
      <c r="A24" s="1"/>
      <c r="B24" s="32" t="s">
        <v>41</v>
      </c>
      <c r="C24" s="28">
        <v>21</v>
      </c>
      <c r="D24" s="28">
        <v>0</v>
      </c>
      <c r="E24" s="28">
        <v>0</v>
      </c>
      <c r="F24" s="28">
        <v>0</v>
      </c>
      <c r="G24" s="29">
        <v>0</v>
      </c>
      <c r="H24" s="30">
        <v>0</v>
      </c>
      <c r="I24" s="30">
        <v>0</v>
      </c>
      <c r="J24" s="30">
        <f t="shared" si="3"/>
        <v>21</v>
      </c>
      <c r="K24" s="30">
        <v>21676.714285714286</v>
      </c>
      <c r="L24" s="1"/>
    </row>
    <row r="25" spans="1:12" ht="21">
      <c r="A25" s="1"/>
      <c r="B25" s="19" t="s">
        <v>42</v>
      </c>
      <c r="C25" s="20">
        <f>SUM(C26:C30)</f>
        <v>83</v>
      </c>
      <c r="D25" s="20">
        <f t="shared" ref="D25:G25" si="4">SUM(D26:D30)</f>
        <v>2</v>
      </c>
      <c r="E25" s="20">
        <f t="shared" si="4"/>
        <v>0</v>
      </c>
      <c r="F25" s="20">
        <f t="shared" si="4"/>
        <v>0</v>
      </c>
      <c r="G25" s="20">
        <f t="shared" si="4"/>
        <v>0</v>
      </c>
      <c r="H25" s="21">
        <f>SUM(H26:H30)</f>
        <v>21</v>
      </c>
      <c r="I25" s="21">
        <f>SUM(I26:I30)</f>
        <v>0</v>
      </c>
      <c r="J25" s="22">
        <f>SUM(C25:I25)</f>
        <v>106</v>
      </c>
      <c r="K25" s="22">
        <v>28184.575471698114</v>
      </c>
      <c r="L25" s="1"/>
    </row>
    <row r="26" spans="1:12" ht="21">
      <c r="A26" s="1"/>
      <c r="B26" s="27" t="s">
        <v>43</v>
      </c>
      <c r="C26" s="28">
        <v>18</v>
      </c>
      <c r="D26" s="28">
        <v>0</v>
      </c>
      <c r="E26" s="28">
        <v>0</v>
      </c>
      <c r="F26" s="28">
        <v>0</v>
      </c>
      <c r="G26" s="29">
        <v>0</v>
      </c>
      <c r="H26" s="30">
        <v>2</v>
      </c>
      <c r="I26" s="30">
        <v>0</v>
      </c>
      <c r="J26" s="30">
        <f>SUM(C26:I26)</f>
        <v>20</v>
      </c>
      <c r="K26" s="30">
        <v>36349.699999999997</v>
      </c>
      <c r="L26" s="1"/>
    </row>
    <row r="27" spans="1:12" ht="21">
      <c r="A27" s="1"/>
      <c r="B27" s="31" t="s">
        <v>44</v>
      </c>
      <c r="C27" s="28">
        <v>11</v>
      </c>
      <c r="D27" s="28">
        <v>0</v>
      </c>
      <c r="E27" s="28">
        <v>0</v>
      </c>
      <c r="F27" s="28">
        <v>0</v>
      </c>
      <c r="G27" s="29">
        <v>0</v>
      </c>
      <c r="H27" s="30">
        <v>3</v>
      </c>
      <c r="I27" s="30">
        <v>0</v>
      </c>
      <c r="J27" s="30">
        <f t="shared" ref="J27:J30" si="5">SUM(C27:I27)</f>
        <v>14</v>
      </c>
      <c r="K27" s="30">
        <v>23474.857142857141</v>
      </c>
      <c r="L27" s="1"/>
    </row>
    <row r="28" spans="1:12" ht="21">
      <c r="A28" s="1"/>
      <c r="B28" s="31" t="s">
        <v>45</v>
      </c>
      <c r="C28" s="28">
        <v>32</v>
      </c>
      <c r="D28" s="28">
        <v>2</v>
      </c>
      <c r="E28" s="28">
        <v>0</v>
      </c>
      <c r="F28" s="28">
        <v>0</v>
      </c>
      <c r="G28" s="29">
        <v>0</v>
      </c>
      <c r="H28" s="30">
        <v>10</v>
      </c>
      <c r="I28" s="30">
        <v>0</v>
      </c>
      <c r="J28" s="30">
        <f t="shared" si="5"/>
        <v>44</v>
      </c>
      <c r="K28" s="30">
        <v>24152.25</v>
      </c>
      <c r="L28" s="1"/>
    </row>
    <row r="29" spans="1:12" ht="21">
      <c r="A29" s="1"/>
      <c r="B29" s="31" t="s">
        <v>46</v>
      </c>
      <c r="C29" s="28">
        <v>14</v>
      </c>
      <c r="D29" s="28">
        <v>0</v>
      </c>
      <c r="E29" s="28">
        <v>0</v>
      </c>
      <c r="F29" s="28">
        <v>0</v>
      </c>
      <c r="G29" s="29">
        <v>0</v>
      </c>
      <c r="H29" s="30">
        <v>6</v>
      </c>
      <c r="I29" s="30">
        <v>0</v>
      </c>
      <c r="J29" s="30">
        <f t="shared" si="5"/>
        <v>20</v>
      </c>
      <c r="K29" s="30">
        <v>27000.95</v>
      </c>
      <c r="L29" s="1"/>
    </row>
    <row r="30" spans="1:12" ht="21">
      <c r="A30" s="1"/>
      <c r="B30" s="33" t="s">
        <v>47</v>
      </c>
      <c r="C30" s="34">
        <v>8</v>
      </c>
      <c r="D30" s="34">
        <v>0</v>
      </c>
      <c r="E30" s="35">
        <v>0</v>
      </c>
      <c r="F30" s="34">
        <v>0</v>
      </c>
      <c r="G30" s="36">
        <v>0</v>
      </c>
      <c r="H30" s="37">
        <v>0</v>
      </c>
      <c r="I30" s="35">
        <v>0</v>
      </c>
      <c r="J30" s="35">
        <f t="shared" si="5"/>
        <v>8</v>
      </c>
      <c r="K30" s="37">
        <v>41150.625</v>
      </c>
      <c r="L30" s="1"/>
    </row>
    <row r="31" spans="1:12" ht="21">
      <c r="A31" s="1"/>
      <c r="B31" s="19" t="s">
        <v>48</v>
      </c>
      <c r="C31" s="20">
        <f>SUM(C32:C40)</f>
        <v>153</v>
      </c>
      <c r="D31" s="20">
        <f t="shared" ref="D31:I31" si="6">SUM(D32:D40)</f>
        <v>29</v>
      </c>
      <c r="E31" s="20">
        <f t="shared" si="6"/>
        <v>0</v>
      </c>
      <c r="F31" s="20">
        <f t="shared" si="6"/>
        <v>0</v>
      </c>
      <c r="G31" s="20">
        <f t="shared" si="6"/>
        <v>0</v>
      </c>
      <c r="H31" s="21">
        <f t="shared" si="6"/>
        <v>18</v>
      </c>
      <c r="I31" s="21">
        <f t="shared" si="6"/>
        <v>0</v>
      </c>
      <c r="J31" s="22">
        <f>SUM(C31:I31)</f>
        <v>200</v>
      </c>
      <c r="K31" s="22">
        <v>26569.744999999999</v>
      </c>
      <c r="L31" s="1"/>
    </row>
    <row r="32" spans="1:12" ht="21">
      <c r="A32" s="1"/>
      <c r="B32" s="27" t="s">
        <v>49</v>
      </c>
      <c r="C32" s="28">
        <v>2</v>
      </c>
      <c r="D32" s="28">
        <v>0</v>
      </c>
      <c r="E32" s="28">
        <v>0</v>
      </c>
      <c r="F32" s="28">
        <v>0</v>
      </c>
      <c r="G32" s="29">
        <v>0</v>
      </c>
      <c r="H32" s="30">
        <v>0</v>
      </c>
      <c r="I32" s="30">
        <v>0</v>
      </c>
      <c r="J32" s="30">
        <f>SUM(C32:I32)</f>
        <v>2</v>
      </c>
      <c r="K32" s="30">
        <v>0</v>
      </c>
      <c r="L32" s="1"/>
    </row>
    <row r="33" spans="1:12" ht="21">
      <c r="A33" s="1"/>
      <c r="B33" s="31" t="s">
        <v>50</v>
      </c>
      <c r="C33" s="28">
        <v>23</v>
      </c>
      <c r="D33" s="28">
        <v>0</v>
      </c>
      <c r="E33" s="28">
        <v>0</v>
      </c>
      <c r="F33" s="28">
        <v>0</v>
      </c>
      <c r="G33" s="29">
        <v>0</v>
      </c>
      <c r="H33" s="30">
        <v>0</v>
      </c>
      <c r="I33" s="30">
        <v>0</v>
      </c>
      <c r="J33" s="30">
        <f t="shared" ref="J33:J40" si="7">SUM(C33:I33)</f>
        <v>23</v>
      </c>
      <c r="K33" s="30">
        <v>53419.521739130432</v>
      </c>
      <c r="L33" s="1"/>
    </row>
    <row r="34" spans="1:12" ht="21">
      <c r="A34" s="1"/>
      <c r="B34" s="31" t="s">
        <v>51</v>
      </c>
      <c r="C34" s="28">
        <v>20</v>
      </c>
      <c r="D34" s="28">
        <v>25</v>
      </c>
      <c r="E34" s="28">
        <v>0</v>
      </c>
      <c r="F34" s="28">
        <v>0</v>
      </c>
      <c r="G34" s="29">
        <v>0</v>
      </c>
      <c r="H34" s="30">
        <v>9</v>
      </c>
      <c r="I34" s="30">
        <v>0</v>
      </c>
      <c r="J34" s="30">
        <f t="shared" si="7"/>
        <v>54</v>
      </c>
      <c r="K34" s="30">
        <v>20907.518518518518</v>
      </c>
      <c r="L34" s="1"/>
    </row>
    <row r="35" spans="1:12" ht="21">
      <c r="A35" s="1"/>
      <c r="B35" s="31" t="s">
        <v>52</v>
      </c>
      <c r="C35" s="28">
        <v>22</v>
      </c>
      <c r="D35" s="28">
        <v>0</v>
      </c>
      <c r="E35" s="28">
        <v>0</v>
      </c>
      <c r="F35" s="28">
        <v>0</v>
      </c>
      <c r="G35" s="29">
        <v>0</v>
      </c>
      <c r="H35" s="30">
        <v>2</v>
      </c>
      <c r="I35" s="30">
        <v>0</v>
      </c>
      <c r="J35" s="30">
        <f t="shared" si="7"/>
        <v>24</v>
      </c>
      <c r="K35" s="30">
        <v>33900.916666666664</v>
      </c>
      <c r="L35" s="1"/>
    </row>
    <row r="36" spans="1:12" ht="21">
      <c r="A36" s="1"/>
      <c r="B36" s="31" t="s">
        <v>53</v>
      </c>
      <c r="C36" s="28">
        <v>46</v>
      </c>
      <c r="D36" s="28">
        <v>3</v>
      </c>
      <c r="E36" s="28">
        <v>0</v>
      </c>
      <c r="F36" s="28">
        <v>0</v>
      </c>
      <c r="G36" s="29">
        <v>0</v>
      </c>
      <c r="H36" s="30">
        <v>2</v>
      </c>
      <c r="I36" s="30">
        <v>0</v>
      </c>
      <c r="J36" s="30">
        <f t="shared" si="7"/>
        <v>51</v>
      </c>
      <c r="K36" s="30">
        <v>14837.470588235294</v>
      </c>
      <c r="L36" s="1"/>
    </row>
    <row r="37" spans="1:12" ht="21">
      <c r="A37" s="1"/>
      <c r="B37" s="31" t="s">
        <v>54</v>
      </c>
      <c r="C37" s="28">
        <v>17</v>
      </c>
      <c r="D37" s="28">
        <v>0</v>
      </c>
      <c r="E37" s="28">
        <v>0</v>
      </c>
      <c r="F37" s="28">
        <v>0</v>
      </c>
      <c r="G37" s="29">
        <v>0</v>
      </c>
      <c r="H37" s="30">
        <v>4</v>
      </c>
      <c r="I37" s="30">
        <v>0</v>
      </c>
      <c r="J37" s="30">
        <f t="shared" si="7"/>
        <v>21</v>
      </c>
      <c r="K37" s="30">
        <v>30343.952380952382</v>
      </c>
      <c r="L37" s="1"/>
    </row>
    <row r="38" spans="1:12" ht="21">
      <c r="A38" s="1"/>
      <c r="B38" s="31" t="s">
        <v>55</v>
      </c>
      <c r="C38" s="28">
        <v>7</v>
      </c>
      <c r="D38" s="28">
        <v>0</v>
      </c>
      <c r="E38" s="28">
        <v>0</v>
      </c>
      <c r="F38" s="28">
        <v>0</v>
      </c>
      <c r="G38" s="29">
        <v>0</v>
      </c>
      <c r="H38" s="30">
        <v>0</v>
      </c>
      <c r="I38" s="30">
        <v>0</v>
      </c>
      <c r="J38" s="30">
        <f t="shared" si="7"/>
        <v>7</v>
      </c>
      <c r="K38" s="30">
        <v>29920.571428571428</v>
      </c>
      <c r="L38" s="1"/>
    </row>
    <row r="39" spans="1:12" ht="21">
      <c r="A39" s="1"/>
      <c r="B39" s="31" t="s">
        <v>56</v>
      </c>
      <c r="C39" s="28">
        <v>10</v>
      </c>
      <c r="D39" s="28">
        <v>0</v>
      </c>
      <c r="E39" s="28">
        <v>0</v>
      </c>
      <c r="F39" s="28">
        <v>0</v>
      </c>
      <c r="G39" s="29">
        <v>0</v>
      </c>
      <c r="H39" s="30">
        <v>1</v>
      </c>
      <c r="I39" s="30">
        <v>0</v>
      </c>
      <c r="J39" s="30">
        <f t="shared" si="7"/>
        <v>11</v>
      </c>
      <c r="K39" s="30">
        <v>25511</v>
      </c>
      <c r="L39" s="1"/>
    </row>
    <row r="40" spans="1:12" ht="21">
      <c r="A40" s="1"/>
      <c r="B40" s="32" t="s">
        <v>57</v>
      </c>
      <c r="C40" s="28">
        <v>6</v>
      </c>
      <c r="D40" s="28">
        <v>1</v>
      </c>
      <c r="E40" s="28">
        <v>0</v>
      </c>
      <c r="F40" s="28">
        <v>0</v>
      </c>
      <c r="G40" s="29">
        <v>0</v>
      </c>
      <c r="H40" s="30">
        <v>0</v>
      </c>
      <c r="I40" s="30">
        <v>0</v>
      </c>
      <c r="J40" s="30">
        <f t="shared" si="7"/>
        <v>7</v>
      </c>
      <c r="K40" s="30">
        <v>36953.285714285717</v>
      </c>
      <c r="L40" s="1"/>
    </row>
    <row r="41" spans="1:12" ht="21">
      <c r="A41" s="1"/>
      <c r="B41" s="19" t="s">
        <v>58</v>
      </c>
      <c r="C41" s="20">
        <f>SUM(C42:C49)</f>
        <v>125</v>
      </c>
      <c r="D41" s="20">
        <f t="shared" ref="D41:I41" si="8">SUM(D42:D49)</f>
        <v>12</v>
      </c>
      <c r="E41" s="20">
        <f t="shared" si="8"/>
        <v>0</v>
      </c>
      <c r="F41" s="20">
        <f t="shared" si="8"/>
        <v>4</v>
      </c>
      <c r="G41" s="20">
        <f t="shared" si="8"/>
        <v>0</v>
      </c>
      <c r="H41" s="21">
        <f t="shared" si="8"/>
        <v>50</v>
      </c>
      <c r="I41" s="21">
        <f t="shared" si="8"/>
        <v>0</v>
      </c>
      <c r="J41" s="22">
        <f>SUM(C41:I41)</f>
        <v>191</v>
      </c>
      <c r="K41" s="22">
        <v>27024.68062827225</v>
      </c>
      <c r="L41" s="1"/>
    </row>
    <row r="42" spans="1:12" ht="21">
      <c r="A42" s="1"/>
      <c r="B42" s="27" t="s">
        <v>59</v>
      </c>
      <c r="C42" s="28">
        <v>14</v>
      </c>
      <c r="D42" s="28">
        <v>1</v>
      </c>
      <c r="E42" s="28">
        <v>0</v>
      </c>
      <c r="F42" s="28">
        <v>0</v>
      </c>
      <c r="G42" s="29">
        <v>0</v>
      </c>
      <c r="H42" s="30">
        <v>3</v>
      </c>
      <c r="I42" s="30">
        <v>0</v>
      </c>
      <c r="J42" s="30">
        <f>SUM(C42:I42)</f>
        <v>18</v>
      </c>
      <c r="K42" s="30">
        <v>45287.666666666664</v>
      </c>
      <c r="L42" s="1"/>
    </row>
    <row r="43" spans="1:12" ht="21">
      <c r="A43" s="1"/>
      <c r="B43" s="31" t="s">
        <v>60</v>
      </c>
      <c r="C43" s="28">
        <v>22</v>
      </c>
      <c r="D43" s="28">
        <v>10</v>
      </c>
      <c r="E43" s="28">
        <v>0</v>
      </c>
      <c r="F43" s="28">
        <v>0</v>
      </c>
      <c r="G43" s="29">
        <v>0</v>
      </c>
      <c r="H43" s="30">
        <v>11</v>
      </c>
      <c r="I43" s="30">
        <v>0</v>
      </c>
      <c r="J43" s="30">
        <f t="shared" ref="J43:J49" si="9">SUM(C43:I43)</f>
        <v>43</v>
      </c>
      <c r="K43" s="30">
        <v>21049.418604651164</v>
      </c>
      <c r="L43" s="1"/>
    </row>
    <row r="44" spans="1:12" ht="21">
      <c r="A44" s="1"/>
      <c r="B44" s="31" t="s">
        <v>61</v>
      </c>
      <c r="C44" s="28">
        <v>12</v>
      </c>
      <c r="D44" s="28">
        <v>1</v>
      </c>
      <c r="E44" s="28">
        <v>0</v>
      </c>
      <c r="F44" s="28">
        <v>0</v>
      </c>
      <c r="G44" s="29">
        <v>0</v>
      </c>
      <c r="H44" s="30">
        <v>3</v>
      </c>
      <c r="I44" s="30">
        <v>0</v>
      </c>
      <c r="J44" s="30">
        <f t="shared" si="9"/>
        <v>16</v>
      </c>
      <c r="K44" s="30">
        <v>33411.8125</v>
      </c>
      <c r="L44" s="1"/>
    </row>
    <row r="45" spans="1:12" ht="21">
      <c r="A45" s="1"/>
      <c r="B45" s="31" t="s">
        <v>62</v>
      </c>
      <c r="C45" s="28">
        <v>12</v>
      </c>
      <c r="D45" s="28">
        <v>0</v>
      </c>
      <c r="E45" s="28">
        <v>0</v>
      </c>
      <c r="F45" s="28">
        <v>0</v>
      </c>
      <c r="G45" s="29">
        <v>0</v>
      </c>
      <c r="H45" s="30">
        <v>1</v>
      </c>
      <c r="I45" s="30">
        <v>0</v>
      </c>
      <c r="J45" s="30">
        <f t="shared" si="9"/>
        <v>13</v>
      </c>
      <c r="K45" s="30">
        <v>36867.692307692305</v>
      </c>
      <c r="L45" s="1"/>
    </row>
    <row r="46" spans="1:12" ht="21">
      <c r="A46" s="1"/>
      <c r="B46" s="38" t="s">
        <v>63</v>
      </c>
      <c r="C46" s="28">
        <v>28</v>
      </c>
      <c r="D46" s="28">
        <v>0</v>
      </c>
      <c r="E46" s="28">
        <v>0</v>
      </c>
      <c r="F46" s="28">
        <v>0</v>
      </c>
      <c r="G46" s="29">
        <v>0</v>
      </c>
      <c r="H46" s="30">
        <v>4</v>
      </c>
      <c r="I46" s="30">
        <v>0</v>
      </c>
      <c r="J46" s="30">
        <f t="shared" si="9"/>
        <v>32</v>
      </c>
      <c r="K46" s="30">
        <v>26479.6875</v>
      </c>
      <c r="L46" s="1"/>
    </row>
    <row r="47" spans="1:12" ht="21">
      <c r="A47" s="1"/>
      <c r="B47" s="31" t="s">
        <v>64</v>
      </c>
      <c r="C47" s="28">
        <v>6</v>
      </c>
      <c r="D47" s="28">
        <v>0</v>
      </c>
      <c r="E47" s="28">
        <v>0</v>
      </c>
      <c r="F47" s="28">
        <v>0</v>
      </c>
      <c r="G47" s="29">
        <v>0</v>
      </c>
      <c r="H47" s="30">
        <v>0</v>
      </c>
      <c r="I47" s="30">
        <v>0</v>
      </c>
      <c r="J47" s="30">
        <f t="shared" si="9"/>
        <v>6</v>
      </c>
      <c r="K47" s="30">
        <v>32023</v>
      </c>
      <c r="L47" s="1"/>
    </row>
    <row r="48" spans="1:12" ht="21">
      <c r="A48" s="1"/>
      <c r="B48" s="31" t="s">
        <v>65</v>
      </c>
      <c r="C48" s="28">
        <v>13</v>
      </c>
      <c r="D48" s="28">
        <v>0</v>
      </c>
      <c r="E48" s="28">
        <v>0</v>
      </c>
      <c r="F48" s="28">
        <v>4</v>
      </c>
      <c r="G48" s="29">
        <v>0</v>
      </c>
      <c r="H48" s="30">
        <v>23</v>
      </c>
      <c r="I48" s="30">
        <v>0</v>
      </c>
      <c r="J48" s="30">
        <f t="shared" si="9"/>
        <v>40</v>
      </c>
      <c r="K48" s="30">
        <v>13501.55</v>
      </c>
      <c r="L48" s="1"/>
    </row>
    <row r="49" spans="1:12" ht="21">
      <c r="A49" s="1"/>
      <c r="B49" s="32" t="s">
        <v>66</v>
      </c>
      <c r="C49" s="28">
        <v>18</v>
      </c>
      <c r="D49" s="28">
        <v>0</v>
      </c>
      <c r="E49" s="28">
        <v>0</v>
      </c>
      <c r="F49" s="28">
        <v>0</v>
      </c>
      <c r="G49" s="29">
        <v>0</v>
      </c>
      <c r="H49" s="30">
        <v>5</v>
      </c>
      <c r="I49" s="30">
        <v>0</v>
      </c>
      <c r="J49" s="30">
        <f t="shared" si="9"/>
        <v>23</v>
      </c>
      <c r="K49" s="30">
        <v>36869.217391304344</v>
      </c>
      <c r="L49" s="1"/>
    </row>
    <row r="50" spans="1:12" ht="21">
      <c r="A50" s="1"/>
      <c r="B50" s="19" t="s">
        <v>67</v>
      </c>
      <c r="C50" s="20">
        <f>SUM(C51:C54,C55:C58)</f>
        <v>128</v>
      </c>
      <c r="D50" s="20">
        <f>SUM(D51:D54,D55:D58)</f>
        <v>5</v>
      </c>
      <c r="E50" s="20">
        <f>SUM(E51:E54,E55:E58)</f>
        <v>0</v>
      </c>
      <c r="F50" s="20">
        <f>SUM(F51:F54,F55:F58)</f>
        <v>0</v>
      </c>
      <c r="G50" s="20">
        <f>SUM(G51:G54,G55:G58)</f>
        <v>2</v>
      </c>
      <c r="H50" s="21">
        <f>SUM(H51:H54,H55:H58)</f>
        <v>91</v>
      </c>
      <c r="I50" s="21">
        <f>SUM(I51:I54,I55:I58)</f>
        <v>0</v>
      </c>
      <c r="J50" s="22">
        <f>SUM(C50:I50)</f>
        <v>226</v>
      </c>
      <c r="K50" s="22">
        <v>26658.734513274336</v>
      </c>
      <c r="L50" s="1"/>
    </row>
    <row r="51" spans="1:12" ht="21">
      <c r="A51" s="1"/>
      <c r="B51" s="27" t="s">
        <v>68</v>
      </c>
      <c r="C51" s="28">
        <v>15</v>
      </c>
      <c r="D51" s="28">
        <v>0</v>
      </c>
      <c r="E51" s="28">
        <v>0</v>
      </c>
      <c r="F51" s="28">
        <v>0</v>
      </c>
      <c r="G51" s="29">
        <v>0</v>
      </c>
      <c r="H51" s="30">
        <v>3</v>
      </c>
      <c r="I51" s="30">
        <v>0</v>
      </c>
      <c r="J51" s="30">
        <f>SUM(C51:I51)</f>
        <v>18</v>
      </c>
      <c r="K51" s="30">
        <v>29584.777777777777</v>
      </c>
      <c r="L51" s="1"/>
    </row>
    <row r="52" spans="1:12" ht="21">
      <c r="A52" s="1"/>
      <c r="B52" s="31" t="s">
        <v>69</v>
      </c>
      <c r="C52" s="28">
        <v>13</v>
      </c>
      <c r="D52" s="28">
        <v>0</v>
      </c>
      <c r="E52" s="28">
        <v>0</v>
      </c>
      <c r="F52" s="28">
        <v>0</v>
      </c>
      <c r="G52" s="29">
        <v>0</v>
      </c>
      <c r="H52" s="30">
        <v>5</v>
      </c>
      <c r="I52" s="30">
        <v>0</v>
      </c>
      <c r="J52" s="30">
        <f t="shared" ref="J52:J54" si="10">SUM(C52:I52)</f>
        <v>18</v>
      </c>
      <c r="K52" s="30">
        <v>39383</v>
      </c>
      <c r="L52" s="1"/>
    </row>
    <row r="53" spans="1:12" ht="21">
      <c r="A53" s="1"/>
      <c r="B53" s="31" t="s">
        <v>70</v>
      </c>
      <c r="C53" s="28">
        <v>45</v>
      </c>
      <c r="D53" s="28">
        <v>5</v>
      </c>
      <c r="E53" s="28">
        <v>0</v>
      </c>
      <c r="F53" s="28">
        <v>0</v>
      </c>
      <c r="G53" s="29">
        <v>1</v>
      </c>
      <c r="H53" s="30">
        <v>16</v>
      </c>
      <c r="I53" s="30">
        <v>0</v>
      </c>
      <c r="J53" s="30">
        <f t="shared" si="10"/>
        <v>67</v>
      </c>
      <c r="K53" s="30">
        <v>22441.238805970148</v>
      </c>
      <c r="L53" s="1"/>
    </row>
    <row r="54" spans="1:12" ht="21">
      <c r="A54" s="1"/>
      <c r="B54" s="33" t="s">
        <v>71</v>
      </c>
      <c r="C54" s="34">
        <v>7</v>
      </c>
      <c r="D54" s="34">
        <v>0</v>
      </c>
      <c r="E54" s="34">
        <v>0</v>
      </c>
      <c r="F54" s="34">
        <v>0</v>
      </c>
      <c r="G54" s="36">
        <v>0</v>
      </c>
      <c r="H54" s="37">
        <v>6</v>
      </c>
      <c r="I54" s="35">
        <v>0</v>
      </c>
      <c r="J54" s="35">
        <f t="shared" si="10"/>
        <v>13</v>
      </c>
      <c r="K54" s="37">
        <v>16909.153846153848</v>
      </c>
      <c r="L54" s="1"/>
    </row>
    <row r="55" spans="1:12" ht="21">
      <c r="A55" s="1"/>
      <c r="B55" s="27" t="s">
        <v>72</v>
      </c>
      <c r="C55" s="28">
        <v>11</v>
      </c>
      <c r="D55" s="28">
        <v>0</v>
      </c>
      <c r="E55" s="28">
        <v>0</v>
      </c>
      <c r="F55" s="28">
        <v>0</v>
      </c>
      <c r="G55" s="29">
        <v>0</v>
      </c>
      <c r="H55" s="30">
        <v>0</v>
      </c>
      <c r="I55" s="30">
        <v>0</v>
      </c>
      <c r="J55" s="30">
        <f>SUM(C55:I55)</f>
        <v>11</v>
      </c>
      <c r="K55" s="30">
        <v>44435.454545454544</v>
      </c>
      <c r="L55" s="1"/>
    </row>
    <row r="56" spans="1:12" ht="21">
      <c r="A56" s="1"/>
      <c r="B56" s="31" t="s">
        <v>73</v>
      </c>
      <c r="C56" s="28">
        <v>14</v>
      </c>
      <c r="D56" s="28">
        <v>0</v>
      </c>
      <c r="E56" s="28">
        <v>0</v>
      </c>
      <c r="F56" s="28">
        <v>0</v>
      </c>
      <c r="G56" s="29">
        <v>1</v>
      </c>
      <c r="H56" s="30">
        <v>7</v>
      </c>
      <c r="I56" s="30">
        <v>0</v>
      </c>
      <c r="J56" s="30">
        <f t="shared" ref="J56:J58" si="11">SUM(C56:I56)</f>
        <v>22</v>
      </c>
      <c r="K56" s="30">
        <v>32309.590909090908</v>
      </c>
      <c r="L56" s="1"/>
    </row>
    <row r="57" spans="1:12" ht="21">
      <c r="A57" s="1"/>
      <c r="B57" s="31" t="s">
        <v>74</v>
      </c>
      <c r="C57" s="28">
        <v>10</v>
      </c>
      <c r="D57" s="28">
        <v>0</v>
      </c>
      <c r="E57" s="28">
        <v>0</v>
      </c>
      <c r="F57" s="28">
        <v>0</v>
      </c>
      <c r="G57" s="29">
        <v>0</v>
      </c>
      <c r="H57" s="30">
        <v>54</v>
      </c>
      <c r="I57" s="30">
        <v>0</v>
      </c>
      <c r="J57" s="30">
        <f t="shared" si="11"/>
        <v>64</v>
      </c>
      <c r="K57" s="30">
        <v>20325.46875</v>
      </c>
      <c r="L57" s="1"/>
    </row>
    <row r="58" spans="1:12" ht="21">
      <c r="A58" s="1"/>
      <c r="B58" s="32" t="s">
        <v>75</v>
      </c>
      <c r="C58" s="28">
        <v>13</v>
      </c>
      <c r="D58" s="28">
        <v>0</v>
      </c>
      <c r="E58" s="28">
        <v>0</v>
      </c>
      <c r="F58" s="28">
        <v>0</v>
      </c>
      <c r="G58" s="29">
        <v>0</v>
      </c>
      <c r="H58" s="30">
        <v>0</v>
      </c>
      <c r="I58" s="30">
        <v>0</v>
      </c>
      <c r="J58" s="30">
        <f t="shared" si="11"/>
        <v>13</v>
      </c>
      <c r="K58" s="30">
        <v>43049.307692307695</v>
      </c>
      <c r="L58" s="1"/>
    </row>
    <row r="59" spans="1:12" ht="21">
      <c r="A59" s="1"/>
      <c r="B59" s="19" t="s">
        <v>76</v>
      </c>
      <c r="C59" s="20">
        <f>SUM(C60:C63)</f>
        <v>108</v>
      </c>
      <c r="D59" s="20">
        <f t="shared" ref="D59:I59" si="12">SUM(D60:D63)</f>
        <v>60</v>
      </c>
      <c r="E59" s="20">
        <f t="shared" si="12"/>
        <v>0</v>
      </c>
      <c r="F59" s="20">
        <f t="shared" si="12"/>
        <v>0</v>
      </c>
      <c r="G59" s="20">
        <f t="shared" si="12"/>
        <v>0</v>
      </c>
      <c r="H59" s="21">
        <f t="shared" si="12"/>
        <v>19</v>
      </c>
      <c r="I59" s="21">
        <f t="shared" si="12"/>
        <v>0</v>
      </c>
      <c r="J59" s="22">
        <f>SUM(C59:I59)</f>
        <v>187</v>
      </c>
      <c r="K59" s="22">
        <v>27041.625668449196</v>
      </c>
      <c r="L59" s="1"/>
    </row>
    <row r="60" spans="1:12" ht="21">
      <c r="A60" s="1"/>
      <c r="B60" s="27" t="s">
        <v>77</v>
      </c>
      <c r="C60" s="28">
        <v>21</v>
      </c>
      <c r="D60" s="28">
        <v>0</v>
      </c>
      <c r="E60" s="28">
        <v>0</v>
      </c>
      <c r="F60" s="28">
        <v>0</v>
      </c>
      <c r="G60" s="29">
        <v>0</v>
      </c>
      <c r="H60" s="30">
        <v>0</v>
      </c>
      <c r="I60" s="30">
        <v>0</v>
      </c>
      <c r="J60" s="30">
        <f>SUM(C60:I60)</f>
        <v>21</v>
      </c>
      <c r="K60" s="30">
        <v>46900.047619047618</v>
      </c>
      <c r="L60" s="1"/>
    </row>
    <row r="61" spans="1:12" ht="21">
      <c r="A61" s="1"/>
      <c r="B61" s="31" t="s">
        <v>78</v>
      </c>
      <c r="C61" s="28">
        <v>39</v>
      </c>
      <c r="D61" s="28">
        <v>56</v>
      </c>
      <c r="E61" s="28">
        <v>0</v>
      </c>
      <c r="F61" s="28">
        <v>0</v>
      </c>
      <c r="G61" s="29">
        <v>0</v>
      </c>
      <c r="H61" s="30">
        <v>15</v>
      </c>
      <c r="I61" s="30">
        <v>0</v>
      </c>
      <c r="J61" s="30">
        <f t="shared" ref="J61:J63" si="13">SUM(C61:I61)</f>
        <v>110</v>
      </c>
      <c r="K61" s="30">
        <v>16389.81818181818</v>
      </c>
      <c r="L61" s="1"/>
    </row>
    <row r="62" spans="1:12" ht="21">
      <c r="A62" s="1"/>
      <c r="B62" s="31" t="s">
        <v>79</v>
      </c>
      <c r="C62" s="28">
        <v>18</v>
      </c>
      <c r="D62" s="28">
        <v>4</v>
      </c>
      <c r="E62" s="28">
        <v>0</v>
      </c>
      <c r="F62" s="28">
        <v>0</v>
      </c>
      <c r="G62" s="29">
        <v>0</v>
      </c>
      <c r="H62" s="30">
        <v>1</v>
      </c>
      <c r="I62" s="30">
        <v>0</v>
      </c>
      <c r="J62" s="30">
        <f t="shared" si="13"/>
        <v>23</v>
      </c>
      <c r="K62" s="30">
        <v>41846.65217391304</v>
      </c>
      <c r="L62" s="1"/>
    </row>
    <row r="63" spans="1:12" ht="21">
      <c r="A63" s="1"/>
      <c r="B63" s="32" t="s">
        <v>80</v>
      </c>
      <c r="C63" s="28">
        <v>30</v>
      </c>
      <c r="D63" s="28">
        <v>0</v>
      </c>
      <c r="E63" s="28">
        <v>0</v>
      </c>
      <c r="F63" s="28">
        <v>0</v>
      </c>
      <c r="G63" s="29">
        <v>0</v>
      </c>
      <c r="H63" s="30">
        <v>3</v>
      </c>
      <c r="I63" s="30">
        <v>0</v>
      </c>
      <c r="J63" s="30">
        <f t="shared" si="13"/>
        <v>33</v>
      </c>
      <c r="K63" s="30">
        <v>39591.818181818184</v>
      </c>
      <c r="L63" s="1"/>
    </row>
    <row r="64" spans="1:12" ht="21">
      <c r="A64" s="1"/>
      <c r="B64" s="19" t="s">
        <v>81</v>
      </c>
      <c r="C64" s="20">
        <f>SUM(C65:C71)</f>
        <v>107</v>
      </c>
      <c r="D64" s="20">
        <f t="shared" ref="D64:I64" si="14">SUM(D65:D71)</f>
        <v>0</v>
      </c>
      <c r="E64" s="20">
        <f t="shared" si="14"/>
        <v>0</v>
      </c>
      <c r="F64" s="20">
        <f t="shared" si="14"/>
        <v>0</v>
      </c>
      <c r="G64" s="20">
        <f t="shared" si="14"/>
        <v>0</v>
      </c>
      <c r="H64" s="21">
        <f t="shared" si="14"/>
        <v>3</v>
      </c>
      <c r="I64" s="21">
        <f t="shared" si="14"/>
        <v>0</v>
      </c>
      <c r="J64" s="22">
        <f>SUM(C64:I64)</f>
        <v>110</v>
      </c>
      <c r="K64" s="22">
        <v>50318.063636363637</v>
      </c>
      <c r="L64" s="1"/>
    </row>
    <row r="65" spans="1:12" ht="21">
      <c r="A65" s="1"/>
      <c r="B65" s="27" t="s">
        <v>82</v>
      </c>
      <c r="C65" s="28">
        <v>13</v>
      </c>
      <c r="D65" s="28">
        <v>0</v>
      </c>
      <c r="E65" s="28">
        <v>0</v>
      </c>
      <c r="F65" s="28">
        <v>0</v>
      </c>
      <c r="G65" s="29">
        <v>0</v>
      </c>
      <c r="H65" s="30">
        <v>0</v>
      </c>
      <c r="I65" s="30">
        <v>0</v>
      </c>
      <c r="J65" s="30">
        <f>SUM(C65:I65)</f>
        <v>13</v>
      </c>
      <c r="K65" s="30">
        <v>55137.076923076922</v>
      </c>
      <c r="L65" s="1"/>
    </row>
    <row r="66" spans="1:12" ht="21">
      <c r="A66" s="1"/>
      <c r="B66" s="31" t="s">
        <v>83</v>
      </c>
      <c r="C66" s="28">
        <v>5</v>
      </c>
      <c r="D66" s="28">
        <v>0</v>
      </c>
      <c r="E66" s="28">
        <v>0</v>
      </c>
      <c r="F66" s="28">
        <v>0</v>
      </c>
      <c r="G66" s="29">
        <v>0</v>
      </c>
      <c r="H66" s="30">
        <v>0</v>
      </c>
      <c r="I66" s="30">
        <v>0</v>
      </c>
      <c r="J66" s="30">
        <f t="shared" ref="J66:J71" si="15">SUM(C66:I66)</f>
        <v>5</v>
      </c>
      <c r="K66" s="30">
        <v>84571.8</v>
      </c>
      <c r="L66" s="1"/>
    </row>
    <row r="67" spans="1:12" ht="21">
      <c r="A67" s="1"/>
      <c r="B67" s="31" t="s">
        <v>84</v>
      </c>
      <c r="C67" s="28">
        <v>10</v>
      </c>
      <c r="D67" s="28">
        <v>0</v>
      </c>
      <c r="E67" s="28">
        <v>0</v>
      </c>
      <c r="F67" s="28">
        <v>0</v>
      </c>
      <c r="G67" s="29">
        <v>0</v>
      </c>
      <c r="H67" s="30">
        <v>0</v>
      </c>
      <c r="I67" s="30">
        <v>0</v>
      </c>
      <c r="J67" s="30">
        <f t="shared" si="15"/>
        <v>10</v>
      </c>
      <c r="K67" s="30">
        <v>63825</v>
      </c>
      <c r="L67" s="1"/>
    </row>
    <row r="68" spans="1:12" ht="21">
      <c r="A68" s="1"/>
      <c r="B68" s="31" t="s">
        <v>85</v>
      </c>
      <c r="C68" s="28">
        <v>21</v>
      </c>
      <c r="D68" s="28">
        <v>0</v>
      </c>
      <c r="E68" s="28">
        <v>0</v>
      </c>
      <c r="F68" s="28">
        <v>0</v>
      </c>
      <c r="G68" s="29">
        <v>0</v>
      </c>
      <c r="H68" s="30">
        <v>2</v>
      </c>
      <c r="I68" s="30">
        <v>0</v>
      </c>
      <c r="J68" s="30">
        <f t="shared" si="15"/>
        <v>23</v>
      </c>
      <c r="K68" s="30">
        <v>49997.521739130432</v>
      </c>
      <c r="L68" s="1"/>
    </row>
    <row r="69" spans="1:12" ht="21">
      <c r="A69" s="1"/>
      <c r="B69" s="31" t="s">
        <v>86</v>
      </c>
      <c r="C69" s="28">
        <v>12</v>
      </c>
      <c r="D69" s="28">
        <v>0</v>
      </c>
      <c r="E69" s="28">
        <v>0</v>
      </c>
      <c r="F69" s="28">
        <v>0</v>
      </c>
      <c r="G69" s="29">
        <v>0</v>
      </c>
      <c r="H69" s="30">
        <v>0</v>
      </c>
      <c r="I69" s="30">
        <v>0</v>
      </c>
      <c r="J69" s="30">
        <f t="shared" si="15"/>
        <v>12</v>
      </c>
      <c r="K69" s="30">
        <v>43111.916666666664</v>
      </c>
      <c r="L69" s="1"/>
    </row>
    <row r="70" spans="1:12" ht="21">
      <c r="A70" s="1"/>
      <c r="B70" s="31" t="s">
        <v>87</v>
      </c>
      <c r="C70" s="28">
        <v>6</v>
      </c>
      <c r="D70" s="28">
        <v>0</v>
      </c>
      <c r="E70" s="28">
        <v>0</v>
      </c>
      <c r="F70" s="28">
        <v>0</v>
      </c>
      <c r="G70" s="29">
        <v>0</v>
      </c>
      <c r="H70" s="30">
        <v>0</v>
      </c>
      <c r="I70" s="30">
        <v>0</v>
      </c>
      <c r="J70" s="30">
        <f t="shared" si="15"/>
        <v>6</v>
      </c>
      <c r="K70" s="30">
        <v>85234.5</v>
      </c>
      <c r="L70" s="1"/>
    </row>
    <row r="71" spans="1:12" ht="21">
      <c r="A71" s="1"/>
      <c r="B71" s="32" t="s">
        <v>88</v>
      </c>
      <c r="C71" s="28">
        <v>40</v>
      </c>
      <c r="D71" s="28">
        <v>0</v>
      </c>
      <c r="E71" s="28">
        <v>0</v>
      </c>
      <c r="F71" s="28">
        <v>0</v>
      </c>
      <c r="G71" s="29">
        <v>0</v>
      </c>
      <c r="H71" s="30">
        <v>1</v>
      </c>
      <c r="I71" s="30">
        <v>0</v>
      </c>
      <c r="J71" s="30">
        <f t="shared" si="15"/>
        <v>41</v>
      </c>
      <c r="K71" s="30">
        <v>38497.634146341465</v>
      </c>
      <c r="L71" s="1"/>
    </row>
    <row r="72" spans="1:12" ht="21">
      <c r="A72" s="1"/>
      <c r="B72" s="19" t="s">
        <v>89</v>
      </c>
      <c r="C72" s="20">
        <f>SUM(C73:C76)</f>
        <v>126</v>
      </c>
      <c r="D72" s="20">
        <f t="shared" ref="D72:I72" si="16">SUM(D73:D76)</f>
        <v>9</v>
      </c>
      <c r="E72" s="20">
        <f t="shared" si="16"/>
        <v>0</v>
      </c>
      <c r="F72" s="20">
        <f t="shared" si="16"/>
        <v>0</v>
      </c>
      <c r="G72" s="20">
        <f t="shared" si="16"/>
        <v>0</v>
      </c>
      <c r="H72" s="21">
        <f t="shared" si="16"/>
        <v>15</v>
      </c>
      <c r="I72" s="21">
        <f t="shared" si="16"/>
        <v>0</v>
      </c>
      <c r="J72" s="22">
        <f>SUM(C72:I72)</f>
        <v>150</v>
      </c>
      <c r="K72" s="22">
        <v>45097.993333333332</v>
      </c>
      <c r="L72" s="1"/>
    </row>
    <row r="73" spans="1:12" ht="21">
      <c r="A73" s="1"/>
      <c r="B73" s="27" t="s">
        <v>90</v>
      </c>
      <c r="C73" s="28">
        <v>15</v>
      </c>
      <c r="D73" s="28">
        <v>0</v>
      </c>
      <c r="E73" s="28">
        <v>0</v>
      </c>
      <c r="F73" s="28">
        <v>0</v>
      </c>
      <c r="G73" s="29">
        <v>0</v>
      </c>
      <c r="H73" s="30">
        <v>1</v>
      </c>
      <c r="I73" s="30">
        <v>0</v>
      </c>
      <c r="J73" s="30">
        <f>SUM(C73:I73)</f>
        <v>16</v>
      </c>
      <c r="K73" s="30">
        <v>71130.6875</v>
      </c>
      <c r="L73" s="1"/>
    </row>
    <row r="74" spans="1:12" ht="21">
      <c r="A74" s="1"/>
      <c r="B74" s="31" t="s">
        <v>91</v>
      </c>
      <c r="C74" s="28">
        <v>52</v>
      </c>
      <c r="D74" s="28">
        <v>9</v>
      </c>
      <c r="E74" s="28">
        <v>0</v>
      </c>
      <c r="F74" s="28">
        <v>0</v>
      </c>
      <c r="G74" s="29">
        <v>0</v>
      </c>
      <c r="H74" s="30">
        <v>11</v>
      </c>
      <c r="I74" s="30">
        <v>0</v>
      </c>
      <c r="J74" s="30">
        <f t="shared" ref="J74:J76" si="17">SUM(C74:I74)</f>
        <v>72</v>
      </c>
      <c r="K74" s="30">
        <v>36648.430555555555</v>
      </c>
      <c r="L74" s="1"/>
    </row>
    <row r="75" spans="1:12" ht="21">
      <c r="A75" s="1"/>
      <c r="B75" s="31" t="s">
        <v>92</v>
      </c>
      <c r="C75" s="28">
        <v>31</v>
      </c>
      <c r="D75" s="28">
        <v>0</v>
      </c>
      <c r="E75" s="28">
        <v>0</v>
      </c>
      <c r="F75" s="28">
        <v>0</v>
      </c>
      <c r="G75" s="29">
        <v>0</v>
      </c>
      <c r="H75" s="30">
        <v>1</v>
      </c>
      <c r="I75" s="30">
        <v>0</v>
      </c>
      <c r="J75" s="30">
        <f t="shared" si="17"/>
        <v>32</v>
      </c>
      <c r="K75" s="30">
        <v>49738.5</v>
      </c>
      <c r="L75" s="1"/>
    </row>
    <row r="76" spans="1:12" ht="21">
      <c r="A76" s="1"/>
      <c r="B76" s="33" t="s">
        <v>93</v>
      </c>
      <c r="C76" s="34">
        <v>28</v>
      </c>
      <c r="D76" s="34">
        <v>0</v>
      </c>
      <c r="E76" s="34">
        <v>0</v>
      </c>
      <c r="F76" s="34">
        <v>0</v>
      </c>
      <c r="G76" s="36">
        <v>0</v>
      </c>
      <c r="H76" s="37">
        <v>2</v>
      </c>
      <c r="I76" s="35">
        <v>0</v>
      </c>
      <c r="J76" s="35">
        <f t="shared" si="17"/>
        <v>30</v>
      </c>
      <c r="K76" s="37">
        <v>46542.966666666667</v>
      </c>
      <c r="L76" s="1"/>
    </row>
    <row r="77" spans="1:12" ht="21">
      <c r="A77" s="1"/>
      <c r="B77" s="19" t="s">
        <v>94</v>
      </c>
      <c r="C77" s="20">
        <f>SUM(C78:C82)</f>
        <v>93</v>
      </c>
      <c r="D77" s="20">
        <f t="shared" ref="D77:I77" si="18">SUM(D78:D82)</f>
        <v>4</v>
      </c>
      <c r="E77" s="20">
        <f t="shared" si="18"/>
        <v>0</v>
      </c>
      <c r="F77" s="20">
        <f t="shared" si="18"/>
        <v>0</v>
      </c>
      <c r="G77" s="20">
        <f t="shared" si="18"/>
        <v>0</v>
      </c>
      <c r="H77" s="21">
        <f t="shared" si="18"/>
        <v>8</v>
      </c>
      <c r="I77" s="21">
        <f t="shared" si="18"/>
        <v>0</v>
      </c>
      <c r="J77" s="22">
        <f>SUM(C77:I77)</f>
        <v>105</v>
      </c>
      <c r="K77" s="22">
        <v>43825.342857142859</v>
      </c>
      <c r="L77" s="1"/>
    </row>
    <row r="78" spans="1:12" ht="21">
      <c r="A78" s="1"/>
      <c r="B78" s="27" t="s">
        <v>95</v>
      </c>
      <c r="C78" s="28">
        <v>8</v>
      </c>
      <c r="D78" s="28">
        <v>0</v>
      </c>
      <c r="E78" s="28">
        <v>0</v>
      </c>
      <c r="F78" s="28">
        <v>0</v>
      </c>
      <c r="G78" s="29">
        <v>0</v>
      </c>
      <c r="H78" s="30">
        <v>1</v>
      </c>
      <c r="I78" s="30">
        <v>0</v>
      </c>
      <c r="J78" s="30">
        <f>SUM(C78:I78)</f>
        <v>9</v>
      </c>
      <c r="K78" s="30">
        <v>38807.222222222219</v>
      </c>
      <c r="L78" s="1"/>
    </row>
    <row r="79" spans="1:12" ht="21">
      <c r="A79" s="1"/>
      <c r="B79" s="31" t="s">
        <v>96</v>
      </c>
      <c r="C79" s="28">
        <v>12</v>
      </c>
      <c r="D79" s="28">
        <v>0</v>
      </c>
      <c r="E79" s="28">
        <v>0</v>
      </c>
      <c r="F79" s="28">
        <v>0</v>
      </c>
      <c r="G79" s="29">
        <v>0</v>
      </c>
      <c r="H79" s="30">
        <v>1</v>
      </c>
      <c r="I79" s="30">
        <v>0</v>
      </c>
      <c r="J79" s="30">
        <f t="shared" ref="J79:J82" si="19">SUM(C79:I79)</f>
        <v>13</v>
      </c>
      <c r="K79" s="30">
        <v>41449</v>
      </c>
      <c r="L79" s="1"/>
    </row>
    <row r="80" spans="1:12" ht="21">
      <c r="A80" s="1"/>
      <c r="B80" s="31" t="s">
        <v>97</v>
      </c>
      <c r="C80" s="28">
        <v>15</v>
      </c>
      <c r="D80" s="28">
        <v>0</v>
      </c>
      <c r="E80" s="28">
        <v>0</v>
      </c>
      <c r="F80" s="28">
        <v>0</v>
      </c>
      <c r="G80" s="29">
        <v>0</v>
      </c>
      <c r="H80" s="30">
        <v>1</v>
      </c>
      <c r="I80" s="30">
        <v>0</v>
      </c>
      <c r="J80" s="30">
        <f t="shared" si="19"/>
        <v>16</v>
      </c>
      <c r="K80" s="30">
        <v>91964.625</v>
      </c>
      <c r="L80" s="1"/>
    </row>
    <row r="81" spans="1:12" ht="21">
      <c r="A81" s="1"/>
      <c r="B81" s="31" t="s">
        <v>98</v>
      </c>
      <c r="C81" s="28">
        <v>4</v>
      </c>
      <c r="D81" s="28">
        <v>0</v>
      </c>
      <c r="E81" s="28">
        <v>0</v>
      </c>
      <c r="F81" s="28">
        <v>0</v>
      </c>
      <c r="G81" s="29">
        <v>0</v>
      </c>
      <c r="H81" s="30">
        <v>0</v>
      </c>
      <c r="I81" s="30">
        <v>0</v>
      </c>
      <c r="J81" s="30">
        <f t="shared" si="19"/>
        <v>4</v>
      </c>
      <c r="K81" s="30">
        <v>94395.25</v>
      </c>
      <c r="L81" s="1"/>
    </row>
    <row r="82" spans="1:12" ht="21">
      <c r="A82" s="1"/>
      <c r="B82" s="32" t="s">
        <v>99</v>
      </c>
      <c r="C82" s="28">
        <v>54</v>
      </c>
      <c r="D82" s="28">
        <v>4</v>
      </c>
      <c r="E82" s="28">
        <v>0</v>
      </c>
      <c r="F82" s="28">
        <v>0</v>
      </c>
      <c r="G82" s="29">
        <v>0</v>
      </c>
      <c r="H82" s="30">
        <v>5</v>
      </c>
      <c r="I82" s="30">
        <v>0</v>
      </c>
      <c r="J82" s="30">
        <f t="shared" si="19"/>
        <v>63</v>
      </c>
      <c r="K82" s="30">
        <v>29595.936507936509</v>
      </c>
      <c r="L82" s="1"/>
    </row>
    <row r="83" spans="1:12" ht="21">
      <c r="A83" s="1"/>
      <c r="B83" s="19" t="s">
        <v>100</v>
      </c>
      <c r="C83" s="20">
        <f>SUM(C84:C90)</f>
        <v>82</v>
      </c>
      <c r="D83" s="20">
        <f t="shared" ref="D83:I83" si="20">SUM(D84:D90)</f>
        <v>6</v>
      </c>
      <c r="E83" s="20">
        <f t="shared" si="20"/>
        <v>0</v>
      </c>
      <c r="F83" s="20">
        <f t="shared" si="20"/>
        <v>0</v>
      </c>
      <c r="G83" s="20">
        <f t="shared" si="20"/>
        <v>0</v>
      </c>
      <c r="H83" s="21">
        <f t="shared" si="20"/>
        <v>41</v>
      </c>
      <c r="I83" s="21">
        <f t="shared" si="20"/>
        <v>0</v>
      </c>
      <c r="J83" s="22">
        <f>SUM(C83:I83)</f>
        <v>129</v>
      </c>
      <c r="K83" s="22">
        <v>34280.651162790695</v>
      </c>
      <c r="L83" s="1"/>
    </row>
    <row r="84" spans="1:12" ht="21">
      <c r="A84" s="1"/>
      <c r="B84" s="27" t="s">
        <v>101</v>
      </c>
      <c r="C84" s="28">
        <v>6</v>
      </c>
      <c r="D84" s="28">
        <v>0</v>
      </c>
      <c r="E84" s="28">
        <v>0</v>
      </c>
      <c r="F84" s="28">
        <v>0</v>
      </c>
      <c r="G84" s="29">
        <v>0</v>
      </c>
      <c r="H84" s="30">
        <v>1</v>
      </c>
      <c r="I84" s="30">
        <v>0</v>
      </c>
      <c r="J84" s="30">
        <f>SUM(C84:I84)</f>
        <v>7</v>
      </c>
      <c r="K84" s="30">
        <v>67121</v>
      </c>
      <c r="L84" s="1"/>
    </row>
    <row r="85" spans="1:12" ht="21">
      <c r="A85" s="1"/>
      <c r="B85" s="38" t="s">
        <v>102</v>
      </c>
      <c r="C85" s="28">
        <v>11</v>
      </c>
      <c r="D85" s="28">
        <v>0</v>
      </c>
      <c r="E85" s="28">
        <v>0</v>
      </c>
      <c r="F85" s="28">
        <v>0</v>
      </c>
      <c r="G85" s="29">
        <v>0</v>
      </c>
      <c r="H85" s="30">
        <v>2</v>
      </c>
      <c r="I85" s="30">
        <v>0</v>
      </c>
      <c r="J85" s="30">
        <f t="shared" ref="J85:J90" si="21">SUM(C85:I85)</f>
        <v>13</v>
      </c>
      <c r="K85" s="30">
        <v>38922.615384615383</v>
      </c>
      <c r="L85" s="1"/>
    </row>
    <row r="86" spans="1:12" ht="21">
      <c r="A86" s="1"/>
      <c r="B86" s="31" t="s">
        <v>103</v>
      </c>
      <c r="C86" s="28">
        <v>25</v>
      </c>
      <c r="D86" s="28">
        <v>1</v>
      </c>
      <c r="E86" s="28">
        <v>0</v>
      </c>
      <c r="F86" s="28">
        <v>0</v>
      </c>
      <c r="G86" s="29">
        <v>0</v>
      </c>
      <c r="H86" s="30">
        <v>5</v>
      </c>
      <c r="I86" s="30">
        <v>0</v>
      </c>
      <c r="J86" s="30">
        <f t="shared" si="21"/>
        <v>31</v>
      </c>
      <c r="K86" s="30">
        <v>50195.967741935485</v>
      </c>
      <c r="L86" s="1"/>
    </row>
    <row r="87" spans="1:12" ht="21">
      <c r="A87" s="1"/>
      <c r="B87" s="31" t="s">
        <v>104</v>
      </c>
      <c r="C87" s="28">
        <v>7</v>
      </c>
      <c r="D87" s="28">
        <v>0</v>
      </c>
      <c r="E87" s="28">
        <v>0</v>
      </c>
      <c r="F87" s="28">
        <v>0</v>
      </c>
      <c r="G87" s="29">
        <v>0</v>
      </c>
      <c r="H87" s="30">
        <v>0</v>
      </c>
      <c r="I87" s="30">
        <v>0</v>
      </c>
      <c r="J87" s="30">
        <f t="shared" si="21"/>
        <v>7</v>
      </c>
      <c r="K87" s="30">
        <v>37702.714285714283</v>
      </c>
      <c r="L87" s="1"/>
    </row>
    <row r="88" spans="1:12" ht="21">
      <c r="A88" s="1"/>
      <c r="B88" s="31" t="s">
        <v>105</v>
      </c>
      <c r="C88" s="28">
        <v>4</v>
      </c>
      <c r="D88" s="28">
        <v>5</v>
      </c>
      <c r="E88" s="28">
        <v>0</v>
      </c>
      <c r="F88" s="28">
        <v>0</v>
      </c>
      <c r="G88" s="29">
        <v>0</v>
      </c>
      <c r="H88" s="30">
        <v>19</v>
      </c>
      <c r="I88" s="30">
        <v>0</v>
      </c>
      <c r="J88" s="30">
        <f t="shared" si="21"/>
        <v>28</v>
      </c>
      <c r="K88" s="30">
        <v>14122.285714285714</v>
      </c>
      <c r="L88" s="1"/>
    </row>
    <row r="89" spans="1:12" ht="21">
      <c r="A89" s="1"/>
      <c r="B89" s="31" t="s">
        <v>106</v>
      </c>
      <c r="C89" s="28">
        <v>1</v>
      </c>
      <c r="D89" s="28">
        <v>0</v>
      </c>
      <c r="E89" s="28">
        <v>0</v>
      </c>
      <c r="F89" s="28">
        <v>0</v>
      </c>
      <c r="G89" s="29">
        <v>0</v>
      </c>
      <c r="H89" s="30">
        <v>0</v>
      </c>
      <c r="I89" s="30">
        <v>0</v>
      </c>
      <c r="J89" s="30">
        <f t="shared" si="21"/>
        <v>1</v>
      </c>
      <c r="K89" s="30">
        <v>177001</v>
      </c>
      <c r="L89" s="1"/>
    </row>
    <row r="90" spans="1:12" ht="21">
      <c r="A90" s="1"/>
      <c r="B90" s="32" t="s">
        <v>107</v>
      </c>
      <c r="C90" s="28">
        <v>28</v>
      </c>
      <c r="D90" s="28">
        <v>0</v>
      </c>
      <c r="E90" s="28">
        <v>0</v>
      </c>
      <c r="F90" s="28">
        <v>0</v>
      </c>
      <c r="G90" s="29">
        <v>0</v>
      </c>
      <c r="H90" s="30">
        <v>14</v>
      </c>
      <c r="I90" s="30">
        <v>0</v>
      </c>
      <c r="J90" s="30">
        <f t="shared" si="21"/>
        <v>42</v>
      </c>
      <c r="K90" s="30">
        <v>25093.904761904763</v>
      </c>
      <c r="L90" s="1"/>
    </row>
    <row r="91" spans="1:12" ht="21">
      <c r="A91" s="1"/>
      <c r="B91" s="19" t="s">
        <v>108</v>
      </c>
      <c r="C91" s="20">
        <f>SUM(C92:C98)</f>
        <v>86</v>
      </c>
      <c r="D91" s="20">
        <f t="shared" ref="D91:I91" si="22">SUM(D92:D98)</f>
        <v>41</v>
      </c>
      <c r="E91" s="20">
        <f t="shared" si="22"/>
        <v>0</v>
      </c>
      <c r="F91" s="20">
        <f t="shared" si="22"/>
        <v>0</v>
      </c>
      <c r="G91" s="20">
        <f t="shared" si="22"/>
        <v>0</v>
      </c>
      <c r="H91" s="21">
        <f t="shared" si="22"/>
        <v>16</v>
      </c>
      <c r="I91" s="21">
        <f t="shared" si="22"/>
        <v>0</v>
      </c>
      <c r="J91" s="22">
        <f>SUM(C91:I91)</f>
        <v>143</v>
      </c>
      <c r="K91" s="22">
        <v>34573.846153846156</v>
      </c>
      <c r="L91" s="1"/>
    </row>
    <row r="92" spans="1:12" ht="21">
      <c r="A92" s="1"/>
      <c r="B92" s="27" t="s">
        <v>109</v>
      </c>
      <c r="C92" s="28">
        <v>11</v>
      </c>
      <c r="D92" s="28">
        <v>0</v>
      </c>
      <c r="E92" s="28">
        <v>0</v>
      </c>
      <c r="F92" s="28">
        <v>0</v>
      </c>
      <c r="G92" s="29">
        <v>0</v>
      </c>
      <c r="H92" s="30">
        <v>3</v>
      </c>
      <c r="I92" s="30">
        <v>0</v>
      </c>
      <c r="J92" s="30">
        <f>SUM(C92:I92)</f>
        <v>14</v>
      </c>
      <c r="K92" s="30">
        <v>45839.642857142855</v>
      </c>
      <c r="L92" s="1"/>
    </row>
    <row r="93" spans="1:12" ht="21">
      <c r="A93" s="1"/>
      <c r="B93" s="31" t="s">
        <v>110</v>
      </c>
      <c r="C93" s="28">
        <v>15</v>
      </c>
      <c r="D93" s="28">
        <v>1</v>
      </c>
      <c r="E93" s="28">
        <v>0</v>
      </c>
      <c r="F93" s="28">
        <v>0</v>
      </c>
      <c r="G93" s="29">
        <v>0</v>
      </c>
      <c r="H93" s="30">
        <v>0</v>
      </c>
      <c r="I93" s="30">
        <v>0</v>
      </c>
      <c r="J93" s="30">
        <f t="shared" ref="J93:J98" si="23">SUM(C93:I93)</f>
        <v>16</v>
      </c>
      <c r="K93" s="30">
        <v>49881.125</v>
      </c>
      <c r="L93" s="1"/>
    </row>
    <row r="94" spans="1:12" ht="21">
      <c r="A94" s="1"/>
      <c r="B94" s="31" t="s">
        <v>111</v>
      </c>
      <c r="C94" s="28">
        <v>10</v>
      </c>
      <c r="D94" s="28">
        <v>0</v>
      </c>
      <c r="E94" s="28">
        <v>0</v>
      </c>
      <c r="F94" s="28">
        <v>0</v>
      </c>
      <c r="G94" s="29">
        <v>0</v>
      </c>
      <c r="H94" s="30">
        <v>0</v>
      </c>
      <c r="I94" s="30">
        <v>0</v>
      </c>
      <c r="J94" s="30">
        <f t="shared" si="23"/>
        <v>10</v>
      </c>
      <c r="K94" s="30">
        <v>71231</v>
      </c>
      <c r="L94" s="1"/>
    </row>
    <row r="95" spans="1:12" ht="21">
      <c r="A95" s="1"/>
      <c r="B95" s="31" t="s">
        <v>112</v>
      </c>
      <c r="C95" s="28">
        <v>12</v>
      </c>
      <c r="D95" s="28">
        <v>0</v>
      </c>
      <c r="E95" s="28">
        <v>0</v>
      </c>
      <c r="F95" s="28">
        <v>0</v>
      </c>
      <c r="G95" s="29">
        <v>0</v>
      </c>
      <c r="H95" s="30">
        <v>1</v>
      </c>
      <c r="I95" s="30">
        <v>0</v>
      </c>
      <c r="J95" s="30">
        <f t="shared" si="23"/>
        <v>13</v>
      </c>
      <c r="K95" s="30">
        <v>40355.230769230766</v>
      </c>
      <c r="L95" s="1"/>
    </row>
    <row r="96" spans="1:12" ht="21">
      <c r="A96" s="1"/>
      <c r="B96" s="31" t="s">
        <v>113</v>
      </c>
      <c r="C96" s="28">
        <v>7</v>
      </c>
      <c r="D96" s="28">
        <v>0</v>
      </c>
      <c r="E96" s="28">
        <v>0</v>
      </c>
      <c r="F96" s="28">
        <v>0</v>
      </c>
      <c r="G96" s="29">
        <v>0</v>
      </c>
      <c r="H96" s="30">
        <v>0</v>
      </c>
      <c r="I96" s="30">
        <v>0</v>
      </c>
      <c r="J96" s="30">
        <f t="shared" si="23"/>
        <v>7</v>
      </c>
      <c r="K96" s="30">
        <v>75478.571428571435</v>
      </c>
      <c r="L96" s="1"/>
    </row>
    <row r="97" spans="1:12" ht="21">
      <c r="A97" s="1"/>
      <c r="B97" s="31" t="s">
        <v>114</v>
      </c>
      <c r="C97" s="28">
        <v>29</v>
      </c>
      <c r="D97" s="28">
        <v>40</v>
      </c>
      <c r="E97" s="28">
        <v>0</v>
      </c>
      <c r="F97" s="28">
        <v>0</v>
      </c>
      <c r="G97" s="29">
        <v>0</v>
      </c>
      <c r="H97" s="30">
        <v>12</v>
      </c>
      <c r="I97" s="30">
        <v>0</v>
      </c>
      <c r="J97" s="30">
        <f t="shared" si="23"/>
        <v>81</v>
      </c>
      <c r="K97" s="30">
        <v>17515.95061728395</v>
      </c>
      <c r="L97" s="1"/>
    </row>
    <row r="98" spans="1:12" ht="21">
      <c r="A98" s="1"/>
      <c r="B98" s="33" t="s">
        <v>115</v>
      </c>
      <c r="C98" s="34">
        <v>2</v>
      </c>
      <c r="D98" s="34">
        <v>0</v>
      </c>
      <c r="E98" s="34">
        <v>0</v>
      </c>
      <c r="F98" s="34">
        <v>0</v>
      </c>
      <c r="G98" s="36">
        <v>0</v>
      </c>
      <c r="H98" s="37">
        <v>0</v>
      </c>
      <c r="I98" s="35">
        <v>0</v>
      </c>
      <c r="J98" s="35">
        <f t="shared" si="23"/>
        <v>2</v>
      </c>
      <c r="K98" s="37">
        <v>160068.5</v>
      </c>
      <c r="L98" s="1"/>
    </row>
    <row r="99" spans="1:12" ht="21">
      <c r="A99" s="1"/>
      <c r="B99" s="39"/>
      <c r="C99" s="40"/>
      <c r="D99" s="40"/>
      <c r="E99" s="40"/>
      <c r="F99" s="40"/>
      <c r="G99" s="41"/>
      <c r="H99" s="40"/>
      <c r="I99" s="40"/>
      <c r="J99" s="40"/>
      <c r="K99" s="41"/>
      <c r="L99" s="1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ต.16-ปี61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PMCAudio</dc:creator>
  <cp:lastModifiedBy>MophW10N4</cp:lastModifiedBy>
  <dcterms:created xsi:type="dcterms:W3CDTF">2019-07-10T05:54:02Z</dcterms:created>
  <dcterms:modified xsi:type="dcterms:W3CDTF">2019-08-07T06:12:45Z</dcterms:modified>
</cp:coreProperties>
</file>