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beelkeloth/Desktop/Data Optimation /Team_project/"/>
    </mc:Choice>
  </mc:AlternateContent>
  <xr:revisionPtr revIDLastSave="0" documentId="13_ncr:1_{FBE5C904-BDAF-8B48-A8CE-E35E791EDAD7}" xr6:coauthVersionLast="46" xr6:coauthVersionMax="46" xr10:uidLastSave="{00000000-0000-0000-0000-000000000000}"/>
  <bookViews>
    <workbookView xWindow="0" yWindow="500" windowWidth="35840" windowHeight="20120" activeTab="1" xr2:uid="{00000000-000D-0000-FFFF-FFFF00000000}"/>
  </bookViews>
  <sheets>
    <sheet name="Data" sheetId="1" r:id="rId1"/>
    <sheet name="Simulations and results " sheetId="4" r:id="rId2"/>
    <sheet name="Visualization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5" l="1"/>
  <c r="AJ3" i="4"/>
  <c r="AI3" i="4"/>
  <c r="AH3" i="4"/>
  <c r="AG3" i="4"/>
  <c r="AF3" i="4"/>
  <c r="AE3" i="4"/>
  <c r="AE14" i="4"/>
  <c r="AE13" i="4"/>
  <c r="L9" i="5"/>
  <c r="K9" i="5"/>
  <c r="L8" i="5"/>
  <c r="K8" i="5"/>
  <c r="L7" i="5"/>
  <c r="K7" i="5"/>
  <c r="L6" i="5"/>
  <c r="K6" i="5"/>
  <c r="L5" i="5"/>
  <c r="K5" i="5"/>
  <c r="AA2" i="1"/>
  <c r="L10" i="5" l="1"/>
  <c r="AF17" i="1"/>
  <c r="AF33" i="1"/>
  <c r="AF49" i="1"/>
  <c r="AF65" i="1"/>
  <c r="AF81" i="1"/>
  <c r="AF97" i="1"/>
  <c r="AF113" i="1"/>
  <c r="C118" i="1"/>
  <c r="D118" i="1"/>
  <c r="E118" i="1"/>
  <c r="F118" i="1"/>
  <c r="G118" i="1"/>
  <c r="H118" i="1"/>
  <c r="I118" i="1"/>
  <c r="J118" i="1"/>
  <c r="K118" i="1"/>
  <c r="B118" i="1"/>
  <c r="AE2" i="1"/>
  <c r="AK2" i="1" s="1"/>
  <c r="AE3" i="1"/>
  <c r="AK3" i="1" s="1"/>
  <c r="AE4" i="1"/>
  <c r="AE5" i="1"/>
  <c r="AE6" i="1"/>
  <c r="AK6" i="1" s="1"/>
  <c r="AE7" i="1"/>
  <c r="AE8" i="1"/>
  <c r="AK8" i="1" s="1"/>
  <c r="AE9" i="1"/>
  <c r="AK9" i="1" s="1"/>
  <c r="AE10" i="1"/>
  <c r="AE11" i="1"/>
  <c r="AE12" i="1"/>
  <c r="AK12" i="1" s="1"/>
  <c r="AE13" i="1"/>
  <c r="AK13" i="1" s="1"/>
  <c r="AE14" i="1"/>
  <c r="AK14" i="1" s="1"/>
  <c r="AE15" i="1"/>
  <c r="AK15" i="1" s="1"/>
  <c r="AE16" i="1"/>
  <c r="AK16" i="1" s="1"/>
  <c r="AE17" i="1"/>
  <c r="AK17" i="1" s="1"/>
  <c r="AE18" i="1"/>
  <c r="AK18" i="1" s="1"/>
  <c r="AE19" i="1"/>
  <c r="AK19" i="1" s="1"/>
  <c r="AE20" i="1"/>
  <c r="AE21" i="1"/>
  <c r="AK21" i="1" s="1"/>
  <c r="AE22" i="1"/>
  <c r="AE23" i="1"/>
  <c r="AK23" i="1" s="1"/>
  <c r="AE24" i="1"/>
  <c r="AK24" i="1" s="1"/>
  <c r="AE25" i="1"/>
  <c r="AK25" i="1" s="1"/>
  <c r="AE26" i="1"/>
  <c r="AK26" i="1" s="1"/>
  <c r="AE27" i="1"/>
  <c r="AK27" i="1" s="1"/>
  <c r="AE28" i="1"/>
  <c r="AK28" i="1" s="1"/>
  <c r="AE29" i="1"/>
  <c r="AK29" i="1" s="1"/>
  <c r="AE30" i="1"/>
  <c r="AK30" i="1" s="1"/>
  <c r="AE31" i="1"/>
  <c r="AK31" i="1" s="1"/>
  <c r="AE32" i="1"/>
  <c r="AK32" i="1" s="1"/>
  <c r="AE33" i="1"/>
  <c r="AK33" i="1" s="1"/>
  <c r="AE34" i="1"/>
  <c r="AK34" i="1" s="1"/>
  <c r="AE35" i="1"/>
  <c r="AK35" i="1" s="1"/>
  <c r="AE36" i="1"/>
  <c r="AK36" i="1" s="1"/>
  <c r="AE37" i="1"/>
  <c r="AK37" i="1" s="1"/>
  <c r="AE38" i="1"/>
  <c r="AK38" i="1" s="1"/>
  <c r="AE39" i="1"/>
  <c r="AE40" i="1"/>
  <c r="AK40" i="1" s="1"/>
  <c r="AE41" i="1"/>
  <c r="AK41" i="1" s="1"/>
  <c r="AE42" i="1"/>
  <c r="AE43" i="1"/>
  <c r="AK43" i="1" s="1"/>
  <c r="AE44" i="1"/>
  <c r="AK44" i="1" s="1"/>
  <c r="AE45" i="1"/>
  <c r="AK45" i="1" s="1"/>
  <c r="AE46" i="1"/>
  <c r="AK46" i="1" s="1"/>
  <c r="AE47" i="1"/>
  <c r="AK47" i="1" s="1"/>
  <c r="AE48" i="1"/>
  <c r="AK48" i="1" s="1"/>
  <c r="AE49" i="1"/>
  <c r="AK49" i="1" s="1"/>
  <c r="AE50" i="1"/>
  <c r="AK50" i="1" s="1"/>
  <c r="AE51" i="1"/>
  <c r="AK51" i="1" s="1"/>
  <c r="AE52" i="1"/>
  <c r="AK52" i="1" s="1"/>
  <c r="AE53" i="1"/>
  <c r="AK53" i="1" s="1"/>
  <c r="AE54" i="1"/>
  <c r="AK54" i="1" s="1"/>
  <c r="AE55" i="1"/>
  <c r="AK55" i="1" s="1"/>
  <c r="AE56" i="1"/>
  <c r="AK56" i="1" s="1"/>
  <c r="AE57" i="1"/>
  <c r="AK57" i="1" s="1"/>
  <c r="AE58" i="1"/>
  <c r="AE59" i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K65" i="1" s="1"/>
  <c r="AE66" i="1"/>
  <c r="AK66" i="1" s="1"/>
  <c r="AE67" i="1"/>
  <c r="AK67" i="1" s="1"/>
  <c r="AE68" i="1"/>
  <c r="AK68" i="1" s="1"/>
  <c r="AE69" i="1"/>
  <c r="AK69" i="1" s="1"/>
  <c r="AE70" i="1"/>
  <c r="AK70" i="1" s="1"/>
  <c r="AE71" i="1"/>
  <c r="AK71" i="1" s="1"/>
  <c r="AE72" i="1"/>
  <c r="AK72" i="1" s="1"/>
  <c r="AE73" i="1"/>
  <c r="AK73" i="1" s="1"/>
  <c r="AE74" i="1"/>
  <c r="AE75" i="1"/>
  <c r="AK75" i="1" s="1"/>
  <c r="AE76" i="1"/>
  <c r="AK76" i="1" s="1"/>
  <c r="AE77" i="1"/>
  <c r="AK77" i="1" s="1"/>
  <c r="AE78" i="1"/>
  <c r="AK78" i="1" s="1"/>
  <c r="AE79" i="1"/>
  <c r="AK79" i="1" s="1"/>
  <c r="AE80" i="1"/>
  <c r="AK80" i="1" s="1"/>
  <c r="AE81" i="1"/>
  <c r="AK81" i="1" s="1"/>
  <c r="AE82" i="1"/>
  <c r="AK82" i="1" s="1"/>
  <c r="AE83" i="1"/>
  <c r="AK83" i="1" s="1"/>
  <c r="AE84" i="1"/>
  <c r="AK84" i="1" s="1"/>
  <c r="AE85" i="1"/>
  <c r="AK85" i="1" s="1"/>
  <c r="AE86" i="1"/>
  <c r="AK86" i="1" s="1"/>
  <c r="AE87" i="1"/>
  <c r="AE88" i="1"/>
  <c r="AE89" i="1"/>
  <c r="AE90" i="1"/>
  <c r="AE91" i="1"/>
  <c r="AE92" i="1"/>
  <c r="AK92" i="1" s="1"/>
  <c r="AE93" i="1"/>
  <c r="AK93" i="1" s="1"/>
  <c r="AE94" i="1"/>
  <c r="AK94" i="1" s="1"/>
  <c r="AE95" i="1"/>
  <c r="AK95" i="1" s="1"/>
  <c r="AE96" i="1"/>
  <c r="AK96" i="1" s="1"/>
  <c r="AE97" i="1"/>
  <c r="AK97" i="1" s="1"/>
  <c r="AE98" i="1"/>
  <c r="AK98" i="1" s="1"/>
  <c r="AE99" i="1"/>
  <c r="AK99" i="1" s="1"/>
  <c r="AE100" i="1"/>
  <c r="AK100" i="1" s="1"/>
  <c r="AE101" i="1"/>
  <c r="AE102" i="1"/>
  <c r="AK102" i="1" s="1"/>
  <c r="AE103" i="1"/>
  <c r="AK103" i="1" s="1"/>
  <c r="AE104" i="1"/>
  <c r="AK104" i="1" s="1"/>
  <c r="AE105" i="1"/>
  <c r="AK105" i="1" s="1"/>
  <c r="AE106" i="1"/>
  <c r="AE107" i="1"/>
  <c r="AK107" i="1" s="1"/>
  <c r="AE108" i="1"/>
  <c r="AK108" i="1" s="1"/>
  <c r="AE109" i="1"/>
  <c r="AK109" i="1" s="1"/>
  <c r="AE110" i="1"/>
  <c r="AK110" i="1" s="1"/>
  <c r="AE111" i="1"/>
  <c r="AK111" i="1" s="1"/>
  <c r="AE112" i="1"/>
  <c r="AK112" i="1" s="1"/>
  <c r="AE113" i="1"/>
  <c r="AK113" i="1" s="1"/>
  <c r="AE114" i="1"/>
  <c r="AK114" i="1" s="1"/>
  <c r="AE115" i="1"/>
  <c r="AK115" i="1" s="1"/>
  <c r="AE116" i="1"/>
  <c r="AK116" i="1" s="1"/>
  <c r="AE117" i="1"/>
  <c r="AK117" i="1" s="1"/>
  <c r="AD3" i="1"/>
  <c r="AJ3" i="1" s="1"/>
  <c r="AD4" i="1"/>
  <c r="AJ4" i="1" s="1"/>
  <c r="AD5" i="1"/>
  <c r="AJ5" i="1" s="1"/>
  <c r="AD6" i="1"/>
  <c r="AJ6" i="1" s="1"/>
  <c r="AD7" i="1"/>
  <c r="AJ7" i="1" s="1"/>
  <c r="AD8" i="1"/>
  <c r="AJ8" i="1" s="1"/>
  <c r="AD9" i="1"/>
  <c r="AJ9" i="1" s="1"/>
  <c r="AD10" i="1"/>
  <c r="AJ10" i="1" s="1"/>
  <c r="AD11" i="1"/>
  <c r="AJ11" i="1" s="1"/>
  <c r="AD12" i="1"/>
  <c r="AJ12" i="1" s="1"/>
  <c r="AD13" i="1"/>
  <c r="AJ13" i="1" s="1"/>
  <c r="AD14" i="1"/>
  <c r="AJ14" i="1" s="1"/>
  <c r="AD15" i="1"/>
  <c r="AJ15" i="1" s="1"/>
  <c r="AD16" i="1"/>
  <c r="AJ16" i="1" s="1"/>
  <c r="AD17" i="1"/>
  <c r="AJ17" i="1" s="1"/>
  <c r="AD18" i="1"/>
  <c r="AJ18" i="1" s="1"/>
  <c r="AD19" i="1"/>
  <c r="AJ19" i="1" s="1"/>
  <c r="AD20" i="1"/>
  <c r="AJ20" i="1" s="1"/>
  <c r="AD21" i="1"/>
  <c r="AJ21" i="1" s="1"/>
  <c r="AD22" i="1"/>
  <c r="AJ22" i="1" s="1"/>
  <c r="AD23" i="1"/>
  <c r="AJ23" i="1" s="1"/>
  <c r="AD24" i="1"/>
  <c r="AJ24" i="1" s="1"/>
  <c r="AD25" i="1"/>
  <c r="AJ25" i="1" s="1"/>
  <c r="AD26" i="1"/>
  <c r="AJ26" i="1" s="1"/>
  <c r="AD27" i="1"/>
  <c r="AJ27" i="1" s="1"/>
  <c r="AD28" i="1"/>
  <c r="AJ28" i="1" s="1"/>
  <c r="AD29" i="1"/>
  <c r="AJ29" i="1" s="1"/>
  <c r="AD30" i="1"/>
  <c r="AJ30" i="1" s="1"/>
  <c r="AD31" i="1"/>
  <c r="AJ31" i="1" s="1"/>
  <c r="AD32" i="1"/>
  <c r="AJ32" i="1" s="1"/>
  <c r="AD33" i="1"/>
  <c r="AJ33" i="1" s="1"/>
  <c r="AD34" i="1"/>
  <c r="AJ34" i="1" s="1"/>
  <c r="AD35" i="1"/>
  <c r="AJ35" i="1" s="1"/>
  <c r="AD36" i="1"/>
  <c r="AJ36" i="1" s="1"/>
  <c r="AD37" i="1"/>
  <c r="AJ37" i="1" s="1"/>
  <c r="AD38" i="1"/>
  <c r="AJ38" i="1" s="1"/>
  <c r="AD39" i="1"/>
  <c r="AJ39" i="1" s="1"/>
  <c r="AD40" i="1"/>
  <c r="AJ40" i="1" s="1"/>
  <c r="AD41" i="1"/>
  <c r="AJ41" i="1" s="1"/>
  <c r="AD42" i="1"/>
  <c r="AJ42" i="1" s="1"/>
  <c r="AD43" i="1"/>
  <c r="AJ43" i="1" s="1"/>
  <c r="AD44" i="1"/>
  <c r="AJ44" i="1" s="1"/>
  <c r="AD45" i="1"/>
  <c r="AJ45" i="1" s="1"/>
  <c r="AD46" i="1"/>
  <c r="AJ46" i="1" s="1"/>
  <c r="AD47" i="1"/>
  <c r="AJ47" i="1" s="1"/>
  <c r="AD48" i="1"/>
  <c r="AJ48" i="1" s="1"/>
  <c r="AD49" i="1"/>
  <c r="AJ49" i="1" s="1"/>
  <c r="AD50" i="1"/>
  <c r="AJ50" i="1" s="1"/>
  <c r="AD51" i="1"/>
  <c r="AJ51" i="1" s="1"/>
  <c r="AD52" i="1"/>
  <c r="AJ52" i="1" s="1"/>
  <c r="AD53" i="1"/>
  <c r="AJ53" i="1" s="1"/>
  <c r="AD54" i="1"/>
  <c r="AJ54" i="1" s="1"/>
  <c r="AD55" i="1"/>
  <c r="AJ55" i="1" s="1"/>
  <c r="AD56" i="1"/>
  <c r="AD57" i="1"/>
  <c r="AD58" i="1"/>
  <c r="AD59" i="1"/>
  <c r="AD60" i="1"/>
  <c r="AJ60" i="1" s="1"/>
  <c r="AD61" i="1"/>
  <c r="AJ61" i="1" s="1"/>
  <c r="AD62" i="1"/>
  <c r="AJ62" i="1" s="1"/>
  <c r="AD63" i="1"/>
  <c r="AJ63" i="1" s="1"/>
  <c r="AD64" i="1"/>
  <c r="AJ64" i="1" s="1"/>
  <c r="AD65" i="1"/>
  <c r="AJ65" i="1" s="1"/>
  <c r="AD66" i="1"/>
  <c r="AJ66" i="1" s="1"/>
  <c r="AD67" i="1"/>
  <c r="AJ67" i="1" s="1"/>
  <c r="AD68" i="1"/>
  <c r="AJ68" i="1" s="1"/>
  <c r="AD69" i="1"/>
  <c r="AD70" i="1"/>
  <c r="AD71" i="1"/>
  <c r="AD72" i="1"/>
  <c r="AD73" i="1"/>
  <c r="AJ73" i="1" s="1"/>
  <c r="AD74" i="1"/>
  <c r="AJ74" i="1" s="1"/>
  <c r="AD75" i="1"/>
  <c r="AJ75" i="1" s="1"/>
  <c r="AD76" i="1"/>
  <c r="AJ76" i="1" s="1"/>
  <c r="AD77" i="1"/>
  <c r="AJ77" i="1" s="1"/>
  <c r="AD78" i="1"/>
  <c r="AJ78" i="1" s="1"/>
  <c r="AD79" i="1"/>
  <c r="AJ79" i="1" s="1"/>
  <c r="AD80" i="1"/>
  <c r="AJ80" i="1" s="1"/>
  <c r="AD81" i="1"/>
  <c r="AJ81" i="1" s="1"/>
  <c r="AD82" i="1"/>
  <c r="AJ82" i="1" s="1"/>
  <c r="AD83" i="1"/>
  <c r="AJ83" i="1" s="1"/>
  <c r="AD84" i="1"/>
  <c r="AD85" i="1"/>
  <c r="AJ85" i="1" s="1"/>
  <c r="AD86" i="1"/>
  <c r="AJ86" i="1" s="1"/>
  <c r="AD87" i="1"/>
  <c r="AD88" i="1"/>
  <c r="AD89" i="1"/>
  <c r="AJ89" i="1" s="1"/>
  <c r="AD90" i="1"/>
  <c r="AJ90" i="1" s="1"/>
  <c r="AD91" i="1"/>
  <c r="AJ91" i="1" s="1"/>
  <c r="AD92" i="1"/>
  <c r="AJ92" i="1" s="1"/>
  <c r="AD93" i="1"/>
  <c r="AJ93" i="1" s="1"/>
  <c r="AD94" i="1"/>
  <c r="AJ94" i="1" s="1"/>
  <c r="AD95" i="1"/>
  <c r="AJ95" i="1" s="1"/>
  <c r="AD96" i="1"/>
  <c r="AJ96" i="1" s="1"/>
  <c r="AD97" i="1"/>
  <c r="AJ97" i="1" s="1"/>
  <c r="AD98" i="1"/>
  <c r="AJ98" i="1" s="1"/>
  <c r="AD99" i="1"/>
  <c r="AJ99" i="1" s="1"/>
  <c r="AD100" i="1"/>
  <c r="AJ100" i="1" s="1"/>
  <c r="AD101" i="1"/>
  <c r="AJ101" i="1" s="1"/>
  <c r="AD102" i="1"/>
  <c r="AJ102" i="1" s="1"/>
  <c r="AD103" i="1"/>
  <c r="AJ103" i="1" s="1"/>
  <c r="AD104" i="1"/>
  <c r="AJ104" i="1" s="1"/>
  <c r="AD105" i="1"/>
  <c r="AJ105" i="1" s="1"/>
  <c r="AD106" i="1"/>
  <c r="AJ106" i="1" s="1"/>
  <c r="AD107" i="1"/>
  <c r="AJ107" i="1" s="1"/>
  <c r="AD108" i="1"/>
  <c r="AJ108" i="1" s="1"/>
  <c r="AD109" i="1"/>
  <c r="AJ109" i="1" s="1"/>
  <c r="AD110" i="1"/>
  <c r="AJ110" i="1" s="1"/>
  <c r="AD111" i="1"/>
  <c r="AJ111" i="1" s="1"/>
  <c r="AD112" i="1"/>
  <c r="AJ112" i="1" s="1"/>
  <c r="AD113" i="1"/>
  <c r="AJ113" i="1" s="1"/>
  <c r="AD114" i="1"/>
  <c r="AJ114" i="1" s="1"/>
  <c r="AD115" i="1"/>
  <c r="AJ115" i="1" s="1"/>
  <c r="AD116" i="1"/>
  <c r="AD117" i="1"/>
  <c r="AJ117" i="1" s="1"/>
  <c r="AC3" i="1"/>
  <c r="AI3" i="1" s="1"/>
  <c r="AC4" i="1"/>
  <c r="AI4" i="1" s="1"/>
  <c r="AC5" i="1"/>
  <c r="AI5" i="1" s="1"/>
  <c r="AC6" i="1"/>
  <c r="AI6" i="1" s="1"/>
  <c r="AC7" i="1"/>
  <c r="AI7" i="1" s="1"/>
  <c r="AC8" i="1"/>
  <c r="AI8" i="1" s="1"/>
  <c r="AC9" i="1"/>
  <c r="AI9" i="1" s="1"/>
  <c r="AC10" i="1"/>
  <c r="AI10" i="1" s="1"/>
  <c r="AC11" i="1"/>
  <c r="AI11" i="1" s="1"/>
  <c r="AC12" i="1"/>
  <c r="AI12" i="1" s="1"/>
  <c r="AC13" i="1"/>
  <c r="AI13" i="1" s="1"/>
  <c r="AC14" i="1"/>
  <c r="AI14" i="1" s="1"/>
  <c r="AC15" i="1"/>
  <c r="AI15" i="1" s="1"/>
  <c r="AC16" i="1"/>
  <c r="AI16" i="1" s="1"/>
  <c r="AC17" i="1"/>
  <c r="AI17" i="1" s="1"/>
  <c r="AC18" i="1"/>
  <c r="AI18" i="1" s="1"/>
  <c r="AC19" i="1"/>
  <c r="AI19" i="1" s="1"/>
  <c r="AC20" i="1"/>
  <c r="AI20" i="1" s="1"/>
  <c r="AC21" i="1"/>
  <c r="AI21" i="1" s="1"/>
  <c r="AC22" i="1"/>
  <c r="AI22" i="1" s="1"/>
  <c r="AC23" i="1"/>
  <c r="AI23" i="1" s="1"/>
  <c r="AC24" i="1"/>
  <c r="AI24" i="1" s="1"/>
  <c r="AC25" i="1"/>
  <c r="AI25" i="1" s="1"/>
  <c r="AC26" i="1"/>
  <c r="AI26" i="1" s="1"/>
  <c r="AC27" i="1"/>
  <c r="AI27" i="1" s="1"/>
  <c r="AC28" i="1"/>
  <c r="AI28" i="1" s="1"/>
  <c r="AC29" i="1"/>
  <c r="AI29" i="1" s="1"/>
  <c r="AC30" i="1"/>
  <c r="AI30" i="1" s="1"/>
  <c r="AC31" i="1"/>
  <c r="AI31" i="1" s="1"/>
  <c r="AC32" i="1"/>
  <c r="AI32" i="1" s="1"/>
  <c r="AC33" i="1"/>
  <c r="AI33" i="1" s="1"/>
  <c r="AC34" i="1"/>
  <c r="AI34" i="1" s="1"/>
  <c r="AC35" i="1"/>
  <c r="AI35" i="1" s="1"/>
  <c r="AC36" i="1"/>
  <c r="AI36" i="1" s="1"/>
  <c r="AC37" i="1"/>
  <c r="AC38" i="1"/>
  <c r="AC39" i="1"/>
  <c r="AI39" i="1" s="1"/>
  <c r="AC40" i="1"/>
  <c r="AI40" i="1" s="1"/>
  <c r="AC41" i="1"/>
  <c r="AC42" i="1"/>
  <c r="AF42" i="1" s="1"/>
  <c r="AC43" i="1"/>
  <c r="AI43" i="1" s="1"/>
  <c r="AC44" i="1"/>
  <c r="AI44" i="1" s="1"/>
  <c r="AC45" i="1"/>
  <c r="AI45" i="1" s="1"/>
  <c r="AC46" i="1"/>
  <c r="AI46" i="1" s="1"/>
  <c r="AC47" i="1"/>
  <c r="AI47" i="1" s="1"/>
  <c r="AC48" i="1"/>
  <c r="AI48" i="1" s="1"/>
  <c r="AC49" i="1"/>
  <c r="AI49" i="1" s="1"/>
  <c r="AC50" i="1"/>
  <c r="AI50" i="1" s="1"/>
  <c r="AC51" i="1"/>
  <c r="AI51" i="1" s="1"/>
  <c r="AC52" i="1"/>
  <c r="AI52" i="1" s="1"/>
  <c r="AC53" i="1"/>
  <c r="AC54" i="1"/>
  <c r="AI54" i="1" s="1"/>
  <c r="AC55" i="1"/>
  <c r="AI55" i="1" s="1"/>
  <c r="AC56" i="1"/>
  <c r="AI56" i="1" s="1"/>
  <c r="AC57" i="1"/>
  <c r="AI57" i="1" s="1"/>
  <c r="AC58" i="1"/>
  <c r="AI58" i="1" s="1"/>
  <c r="AC59" i="1"/>
  <c r="AI59" i="1" s="1"/>
  <c r="AC60" i="1"/>
  <c r="AI60" i="1" s="1"/>
  <c r="AC61" i="1"/>
  <c r="AI61" i="1" s="1"/>
  <c r="AC62" i="1"/>
  <c r="AI62" i="1" s="1"/>
  <c r="AC63" i="1"/>
  <c r="AI63" i="1" s="1"/>
  <c r="AC64" i="1"/>
  <c r="AI64" i="1" s="1"/>
  <c r="AC65" i="1"/>
  <c r="AI65" i="1" s="1"/>
  <c r="AC66" i="1"/>
  <c r="AI66" i="1" s="1"/>
  <c r="AC67" i="1"/>
  <c r="AI67" i="1" s="1"/>
  <c r="AC68" i="1"/>
  <c r="AI68" i="1" s="1"/>
  <c r="AC69" i="1"/>
  <c r="AC70" i="1"/>
  <c r="AI70" i="1" s="1"/>
  <c r="AC71" i="1"/>
  <c r="AI71" i="1" s="1"/>
  <c r="AC72" i="1"/>
  <c r="AI72" i="1" s="1"/>
  <c r="AC73" i="1"/>
  <c r="AI73" i="1" s="1"/>
  <c r="AC74" i="1"/>
  <c r="AI74" i="1" s="1"/>
  <c r="AC75" i="1"/>
  <c r="AI75" i="1" s="1"/>
  <c r="AC76" i="1"/>
  <c r="AI76" i="1" s="1"/>
  <c r="AC77" i="1"/>
  <c r="AI77" i="1" s="1"/>
  <c r="AC78" i="1"/>
  <c r="AI78" i="1" s="1"/>
  <c r="AC79" i="1"/>
  <c r="AI79" i="1" s="1"/>
  <c r="AC80" i="1"/>
  <c r="AI80" i="1" s="1"/>
  <c r="AC81" i="1"/>
  <c r="AI81" i="1" s="1"/>
  <c r="AC82" i="1"/>
  <c r="AI82" i="1" s="1"/>
  <c r="AC83" i="1"/>
  <c r="AI83" i="1" s="1"/>
  <c r="AC84" i="1"/>
  <c r="AI84" i="1" s="1"/>
  <c r="AC85" i="1"/>
  <c r="AC86" i="1"/>
  <c r="AI86" i="1" s="1"/>
  <c r="AC87" i="1"/>
  <c r="AI87" i="1" s="1"/>
  <c r="AC88" i="1"/>
  <c r="AI88" i="1" s="1"/>
  <c r="AC89" i="1"/>
  <c r="AI89" i="1" s="1"/>
  <c r="AC90" i="1"/>
  <c r="AI90" i="1" s="1"/>
  <c r="AC91" i="1"/>
  <c r="AI91" i="1" s="1"/>
  <c r="AC92" i="1"/>
  <c r="AI92" i="1" s="1"/>
  <c r="AC93" i="1"/>
  <c r="AI93" i="1" s="1"/>
  <c r="AC94" i="1"/>
  <c r="AI94" i="1" s="1"/>
  <c r="AC95" i="1"/>
  <c r="AI95" i="1" s="1"/>
  <c r="AC96" i="1"/>
  <c r="AI96" i="1" s="1"/>
  <c r="AC97" i="1"/>
  <c r="AI97" i="1" s="1"/>
  <c r="AC98" i="1"/>
  <c r="AI98" i="1" s="1"/>
  <c r="AC99" i="1"/>
  <c r="AI99" i="1" s="1"/>
  <c r="AC100" i="1"/>
  <c r="AI100" i="1" s="1"/>
  <c r="AC101" i="1"/>
  <c r="AI101" i="1" s="1"/>
  <c r="AC102" i="1"/>
  <c r="AI102" i="1" s="1"/>
  <c r="AC103" i="1"/>
  <c r="AI103" i="1" s="1"/>
  <c r="AC104" i="1"/>
  <c r="AI104" i="1" s="1"/>
  <c r="AC105" i="1"/>
  <c r="AI105" i="1" s="1"/>
  <c r="AC106" i="1"/>
  <c r="AI106" i="1" s="1"/>
  <c r="AC107" i="1"/>
  <c r="AI107" i="1" s="1"/>
  <c r="AC108" i="1"/>
  <c r="AI108" i="1" s="1"/>
  <c r="AC109" i="1"/>
  <c r="AI109" i="1" s="1"/>
  <c r="AC110" i="1"/>
  <c r="AI110" i="1" s="1"/>
  <c r="AC111" i="1"/>
  <c r="AI111" i="1" s="1"/>
  <c r="AC112" i="1"/>
  <c r="AI112" i="1" s="1"/>
  <c r="AC113" i="1"/>
  <c r="AI113" i="1" s="1"/>
  <c r="AC114" i="1"/>
  <c r="AI114" i="1" s="1"/>
  <c r="AC115" i="1"/>
  <c r="AI115" i="1" s="1"/>
  <c r="AC116" i="1"/>
  <c r="AI116" i="1" s="1"/>
  <c r="AC117" i="1"/>
  <c r="AB3" i="1"/>
  <c r="AH3" i="1" s="1"/>
  <c r="AB4" i="1"/>
  <c r="AH4" i="1" s="1"/>
  <c r="AB5" i="1"/>
  <c r="AH5" i="1" s="1"/>
  <c r="AB6" i="1"/>
  <c r="AH6" i="1" s="1"/>
  <c r="AB7" i="1"/>
  <c r="AH7" i="1" s="1"/>
  <c r="AB8" i="1"/>
  <c r="AH8" i="1" s="1"/>
  <c r="AB9" i="1"/>
  <c r="AH9" i="1" s="1"/>
  <c r="AB10" i="1"/>
  <c r="AH10" i="1" s="1"/>
  <c r="AB11" i="1"/>
  <c r="AH11" i="1" s="1"/>
  <c r="AB12" i="1"/>
  <c r="AH12" i="1" s="1"/>
  <c r="AB13" i="1"/>
  <c r="AH13" i="1" s="1"/>
  <c r="AB14" i="1"/>
  <c r="AH14" i="1" s="1"/>
  <c r="AB15" i="1"/>
  <c r="AH15" i="1" s="1"/>
  <c r="AB16" i="1"/>
  <c r="AH16" i="1" s="1"/>
  <c r="AB17" i="1"/>
  <c r="AH17" i="1" s="1"/>
  <c r="AB18" i="1"/>
  <c r="AH18" i="1" s="1"/>
  <c r="AB19" i="1"/>
  <c r="AB20" i="1"/>
  <c r="AH20" i="1" s="1"/>
  <c r="AB21" i="1"/>
  <c r="AH21" i="1" s="1"/>
  <c r="AB22" i="1"/>
  <c r="AH22" i="1" s="1"/>
  <c r="AB23" i="1"/>
  <c r="AH23" i="1" s="1"/>
  <c r="AB24" i="1"/>
  <c r="AH24" i="1" s="1"/>
  <c r="AB25" i="1"/>
  <c r="AH25" i="1" s="1"/>
  <c r="AB26" i="1"/>
  <c r="AH26" i="1" s="1"/>
  <c r="AB27" i="1"/>
  <c r="AH27" i="1" s="1"/>
  <c r="AB28" i="1"/>
  <c r="AH28" i="1" s="1"/>
  <c r="AB29" i="1"/>
  <c r="AH29" i="1" s="1"/>
  <c r="AB30" i="1"/>
  <c r="AH30" i="1" s="1"/>
  <c r="AB31" i="1"/>
  <c r="AH31" i="1" s="1"/>
  <c r="AB32" i="1"/>
  <c r="AH32" i="1" s="1"/>
  <c r="AB33" i="1"/>
  <c r="AH33" i="1" s="1"/>
  <c r="AB34" i="1"/>
  <c r="AH34" i="1" s="1"/>
  <c r="AB35" i="1"/>
  <c r="AH35" i="1" s="1"/>
  <c r="AB36" i="1"/>
  <c r="AH36" i="1" s="1"/>
  <c r="AB37" i="1"/>
  <c r="AH37" i="1" s="1"/>
  <c r="AB38" i="1"/>
  <c r="AH38" i="1" s="1"/>
  <c r="AB39" i="1"/>
  <c r="AH39" i="1" s="1"/>
  <c r="AB40" i="1"/>
  <c r="AH40" i="1" s="1"/>
  <c r="AB41" i="1"/>
  <c r="AH41" i="1" s="1"/>
  <c r="AB42" i="1"/>
  <c r="AH42" i="1" s="1"/>
  <c r="AB43" i="1"/>
  <c r="AH43" i="1" s="1"/>
  <c r="AB44" i="1"/>
  <c r="AH44" i="1" s="1"/>
  <c r="AB45" i="1"/>
  <c r="AH45" i="1" s="1"/>
  <c r="AB46" i="1"/>
  <c r="AH46" i="1" s="1"/>
  <c r="AB47" i="1"/>
  <c r="AH47" i="1" s="1"/>
  <c r="AB48" i="1"/>
  <c r="AH48" i="1" s="1"/>
  <c r="AB49" i="1"/>
  <c r="AH49" i="1" s="1"/>
  <c r="AB50" i="1"/>
  <c r="AH50" i="1" s="1"/>
  <c r="AB51" i="1"/>
  <c r="AH51" i="1" s="1"/>
  <c r="AB52" i="1"/>
  <c r="AH52" i="1" s="1"/>
  <c r="AB53" i="1"/>
  <c r="AH53" i="1" s="1"/>
  <c r="AB54" i="1"/>
  <c r="AH54" i="1" s="1"/>
  <c r="AB55" i="1"/>
  <c r="AH55" i="1" s="1"/>
  <c r="AB56" i="1"/>
  <c r="AH56" i="1" s="1"/>
  <c r="AB57" i="1"/>
  <c r="AH57" i="1" s="1"/>
  <c r="AB58" i="1"/>
  <c r="AH58" i="1" s="1"/>
  <c r="AB59" i="1"/>
  <c r="AH59" i="1" s="1"/>
  <c r="AB60" i="1"/>
  <c r="AH60" i="1" s="1"/>
  <c r="AB61" i="1"/>
  <c r="AH61" i="1" s="1"/>
  <c r="AB62" i="1"/>
  <c r="AH62" i="1" s="1"/>
  <c r="AB63" i="1"/>
  <c r="AH63" i="1" s="1"/>
  <c r="AB64" i="1"/>
  <c r="AH64" i="1" s="1"/>
  <c r="AB65" i="1"/>
  <c r="AH65" i="1" s="1"/>
  <c r="AB66" i="1"/>
  <c r="AH66" i="1" s="1"/>
  <c r="AB67" i="1"/>
  <c r="AH67" i="1" s="1"/>
  <c r="AB68" i="1"/>
  <c r="AH68" i="1" s="1"/>
  <c r="AB69" i="1"/>
  <c r="AH69" i="1" s="1"/>
  <c r="AB70" i="1"/>
  <c r="AH70" i="1" s="1"/>
  <c r="AB71" i="1"/>
  <c r="AH71" i="1" s="1"/>
  <c r="AB72" i="1"/>
  <c r="AH72" i="1" s="1"/>
  <c r="AB73" i="1"/>
  <c r="AH73" i="1" s="1"/>
  <c r="AB74" i="1"/>
  <c r="AH74" i="1" s="1"/>
  <c r="AB75" i="1"/>
  <c r="AH75" i="1" s="1"/>
  <c r="AB76" i="1"/>
  <c r="AH76" i="1" s="1"/>
  <c r="AB77" i="1"/>
  <c r="AH77" i="1" s="1"/>
  <c r="AB78" i="1"/>
  <c r="AB79" i="1"/>
  <c r="AH79" i="1" s="1"/>
  <c r="AB80" i="1"/>
  <c r="AH80" i="1" s="1"/>
  <c r="AB81" i="1"/>
  <c r="AH81" i="1" s="1"/>
  <c r="AB82" i="1"/>
  <c r="AH82" i="1" s="1"/>
  <c r="AB83" i="1"/>
  <c r="AH83" i="1" s="1"/>
  <c r="AB84" i="1"/>
  <c r="AH84" i="1" s="1"/>
  <c r="AB85" i="1"/>
  <c r="AH85" i="1" s="1"/>
  <c r="AB86" i="1"/>
  <c r="AH86" i="1" s="1"/>
  <c r="AB87" i="1"/>
  <c r="AH87" i="1" s="1"/>
  <c r="AB88" i="1"/>
  <c r="AH88" i="1" s="1"/>
  <c r="AB89" i="1"/>
  <c r="AH89" i="1" s="1"/>
  <c r="AB90" i="1"/>
  <c r="AH90" i="1" s="1"/>
  <c r="AB91" i="1"/>
  <c r="AH91" i="1" s="1"/>
  <c r="AB92" i="1"/>
  <c r="AH92" i="1" s="1"/>
  <c r="AB93" i="1"/>
  <c r="AH93" i="1" s="1"/>
  <c r="AB94" i="1"/>
  <c r="AH94" i="1" s="1"/>
  <c r="AB95" i="1"/>
  <c r="AH95" i="1" s="1"/>
  <c r="AB96" i="1"/>
  <c r="AH96" i="1" s="1"/>
  <c r="AB97" i="1"/>
  <c r="AH97" i="1" s="1"/>
  <c r="AB98" i="1"/>
  <c r="AH98" i="1" s="1"/>
  <c r="AB99" i="1"/>
  <c r="AH99" i="1" s="1"/>
  <c r="AB100" i="1"/>
  <c r="AH100" i="1" s="1"/>
  <c r="AB101" i="1"/>
  <c r="AH101" i="1" s="1"/>
  <c r="AB102" i="1"/>
  <c r="AH102" i="1" s="1"/>
  <c r="AB103" i="1"/>
  <c r="AH103" i="1" s="1"/>
  <c r="AB104" i="1"/>
  <c r="AH104" i="1" s="1"/>
  <c r="AB105" i="1"/>
  <c r="AH105" i="1" s="1"/>
  <c r="AB106" i="1"/>
  <c r="AH106" i="1" s="1"/>
  <c r="AB107" i="1"/>
  <c r="AH107" i="1" s="1"/>
  <c r="AB108" i="1"/>
  <c r="AH108" i="1" s="1"/>
  <c r="AB109" i="1"/>
  <c r="AH109" i="1" s="1"/>
  <c r="AB110" i="1"/>
  <c r="AH110" i="1" s="1"/>
  <c r="AB111" i="1"/>
  <c r="AH111" i="1" s="1"/>
  <c r="AB112" i="1"/>
  <c r="AH112" i="1" s="1"/>
  <c r="AB113" i="1"/>
  <c r="AH113" i="1" s="1"/>
  <c r="AB114" i="1"/>
  <c r="AH114" i="1" s="1"/>
  <c r="AB115" i="1"/>
  <c r="AH115" i="1" s="1"/>
  <c r="AB116" i="1"/>
  <c r="AH116" i="1" s="1"/>
  <c r="AB117" i="1"/>
  <c r="AH117" i="1" s="1"/>
  <c r="AK4" i="1"/>
  <c r="AK5" i="1"/>
  <c r="AK10" i="1"/>
  <c r="AK11" i="1"/>
  <c r="AK20" i="1"/>
  <c r="AK22" i="1"/>
  <c r="AK39" i="1"/>
  <c r="AK42" i="1"/>
  <c r="AK58" i="1"/>
  <c r="AK59" i="1"/>
  <c r="AK74" i="1"/>
  <c r="AK87" i="1"/>
  <c r="AK88" i="1"/>
  <c r="AK89" i="1"/>
  <c r="AK90" i="1"/>
  <c r="AK91" i="1"/>
  <c r="AK101" i="1"/>
  <c r="AK106" i="1"/>
  <c r="AJ56" i="1"/>
  <c r="AJ57" i="1"/>
  <c r="AJ58" i="1"/>
  <c r="AJ59" i="1"/>
  <c r="AJ69" i="1"/>
  <c r="AJ70" i="1"/>
  <c r="AJ71" i="1"/>
  <c r="AJ72" i="1"/>
  <c r="AJ84" i="1"/>
  <c r="AJ87" i="1"/>
  <c r="AJ88" i="1"/>
  <c r="AJ116" i="1"/>
  <c r="AI37" i="1"/>
  <c r="AI38" i="1"/>
  <c r="AI41" i="1"/>
  <c r="AI42" i="1"/>
  <c r="AI53" i="1"/>
  <c r="AI69" i="1"/>
  <c r="AI85" i="1"/>
  <c r="AI117" i="1"/>
  <c r="AH19" i="1"/>
  <c r="AH78" i="1"/>
  <c r="AB2" i="1"/>
  <c r="AC2" i="1"/>
  <c r="AI2" i="1" s="1"/>
  <c r="AD2" i="1"/>
  <c r="AG2" i="1"/>
  <c r="AA3" i="1"/>
  <c r="AG3" i="1" s="1"/>
  <c r="AA4" i="1"/>
  <c r="AG4" i="1" s="1"/>
  <c r="AA5" i="1"/>
  <c r="AG5" i="1" s="1"/>
  <c r="AA6" i="1"/>
  <c r="AG6" i="1" s="1"/>
  <c r="AA7" i="1"/>
  <c r="AG7" i="1" s="1"/>
  <c r="AA8" i="1"/>
  <c r="AG8" i="1" s="1"/>
  <c r="AA9" i="1"/>
  <c r="AG9" i="1" s="1"/>
  <c r="AA10" i="1"/>
  <c r="AG10" i="1" s="1"/>
  <c r="AA11" i="1"/>
  <c r="AG11" i="1" s="1"/>
  <c r="AA12" i="1"/>
  <c r="AG12" i="1" s="1"/>
  <c r="AA13" i="1"/>
  <c r="AG13" i="1" s="1"/>
  <c r="AA14" i="1"/>
  <c r="AG14" i="1" s="1"/>
  <c r="AA15" i="1"/>
  <c r="AG15" i="1" s="1"/>
  <c r="AA16" i="1"/>
  <c r="AG16" i="1" s="1"/>
  <c r="AL16" i="1" s="1"/>
  <c r="AA17" i="1"/>
  <c r="AG17" i="1" s="1"/>
  <c r="AL17" i="1" s="1"/>
  <c r="AA18" i="1"/>
  <c r="AG18" i="1" s="1"/>
  <c r="AA19" i="1"/>
  <c r="AG19" i="1" s="1"/>
  <c r="AA20" i="1"/>
  <c r="AG20" i="1" s="1"/>
  <c r="AA21" i="1"/>
  <c r="AG21" i="1" s="1"/>
  <c r="AA22" i="1"/>
  <c r="AG22" i="1" s="1"/>
  <c r="AA23" i="1"/>
  <c r="AG23" i="1" s="1"/>
  <c r="AA24" i="1"/>
  <c r="AG24" i="1" s="1"/>
  <c r="AA25" i="1"/>
  <c r="AG25" i="1" s="1"/>
  <c r="AA26" i="1"/>
  <c r="AG26" i="1" s="1"/>
  <c r="AA27" i="1"/>
  <c r="AG27" i="1" s="1"/>
  <c r="AA28" i="1"/>
  <c r="AG28" i="1" s="1"/>
  <c r="AA29" i="1"/>
  <c r="AG29" i="1" s="1"/>
  <c r="AA30" i="1"/>
  <c r="AG30" i="1" s="1"/>
  <c r="AA31" i="1"/>
  <c r="AG31" i="1" s="1"/>
  <c r="AA32" i="1"/>
  <c r="AG32" i="1" s="1"/>
  <c r="AL32" i="1" s="1"/>
  <c r="AA33" i="1"/>
  <c r="AG33" i="1" s="1"/>
  <c r="AL33" i="1" s="1"/>
  <c r="AA34" i="1"/>
  <c r="AG34" i="1" s="1"/>
  <c r="AA35" i="1"/>
  <c r="AG35" i="1" s="1"/>
  <c r="AA36" i="1"/>
  <c r="AG36" i="1" s="1"/>
  <c r="AA37" i="1"/>
  <c r="AG37" i="1" s="1"/>
  <c r="AA38" i="1"/>
  <c r="AG38" i="1" s="1"/>
  <c r="AA39" i="1"/>
  <c r="AG39" i="1" s="1"/>
  <c r="AA40" i="1"/>
  <c r="AG40" i="1" s="1"/>
  <c r="AA41" i="1"/>
  <c r="AG41" i="1" s="1"/>
  <c r="AA42" i="1"/>
  <c r="AG42" i="1" s="1"/>
  <c r="AA43" i="1"/>
  <c r="AG43" i="1" s="1"/>
  <c r="AA44" i="1"/>
  <c r="AG44" i="1" s="1"/>
  <c r="AA45" i="1"/>
  <c r="AG45" i="1" s="1"/>
  <c r="AA46" i="1"/>
  <c r="AG46" i="1" s="1"/>
  <c r="AA47" i="1"/>
  <c r="AG47" i="1" s="1"/>
  <c r="AA48" i="1"/>
  <c r="AG48" i="1" s="1"/>
  <c r="AL48" i="1" s="1"/>
  <c r="AA49" i="1"/>
  <c r="AG49" i="1" s="1"/>
  <c r="AL49" i="1" s="1"/>
  <c r="AA50" i="1"/>
  <c r="AG50" i="1" s="1"/>
  <c r="AA51" i="1"/>
  <c r="AG51" i="1" s="1"/>
  <c r="AA52" i="1"/>
  <c r="AG52" i="1" s="1"/>
  <c r="AA53" i="1"/>
  <c r="AG53" i="1" s="1"/>
  <c r="AA54" i="1"/>
  <c r="AG54" i="1" s="1"/>
  <c r="AA55" i="1"/>
  <c r="AG55" i="1" s="1"/>
  <c r="AA56" i="1"/>
  <c r="AG56" i="1" s="1"/>
  <c r="AA57" i="1"/>
  <c r="AG57" i="1" s="1"/>
  <c r="AA58" i="1"/>
  <c r="AG58" i="1" s="1"/>
  <c r="AA59" i="1"/>
  <c r="AG59" i="1" s="1"/>
  <c r="AA60" i="1"/>
  <c r="AG60" i="1" s="1"/>
  <c r="AA61" i="1"/>
  <c r="AG61" i="1" s="1"/>
  <c r="AA62" i="1"/>
  <c r="AG62" i="1" s="1"/>
  <c r="AA63" i="1"/>
  <c r="AG63" i="1" s="1"/>
  <c r="AA64" i="1"/>
  <c r="AG64" i="1" s="1"/>
  <c r="AL64" i="1" s="1"/>
  <c r="AA65" i="1"/>
  <c r="AG65" i="1" s="1"/>
  <c r="AL65" i="1" s="1"/>
  <c r="AA66" i="1"/>
  <c r="AG66" i="1" s="1"/>
  <c r="AA67" i="1"/>
  <c r="AG67" i="1" s="1"/>
  <c r="AA68" i="1"/>
  <c r="AG68" i="1" s="1"/>
  <c r="AA69" i="1"/>
  <c r="AG69" i="1" s="1"/>
  <c r="AA70" i="1"/>
  <c r="AG70" i="1" s="1"/>
  <c r="AA71" i="1"/>
  <c r="AG71" i="1" s="1"/>
  <c r="AA72" i="1"/>
  <c r="AG72" i="1" s="1"/>
  <c r="AA73" i="1"/>
  <c r="AG73" i="1" s="1"/>
  <c r="AA74" i="1"/>
  <c r="AG74" i="1" s="1"/>
  <c r="AA75" i="1"/>
  <c r="AG75" i="1" s="1"/>
  <c r="AA76" i="1"/>
  <c r="AG76" i="1" s="1"/>
  <c r="AA77" i="1"/>
  <c r="AG77" i="1" s="1"/>
  <c r="AA78" i="1"/>
  <c r="AG78" i="1" s="1"/>
  <c r="AA79" i="1"/>
  <c r="AG79" i="1" s="1"/>
  <c r="AA80" i="1"/>
  <c r="AG80" i="1" s="1"/>
  <c r="AL80" i="1" s="1"/>
  <c r="AA81" i="1"/>
  <c r="AG81" i="1" s="1"/>
  <c r="AL81" i="1" s="1"/>
  <c r="AA82" i="1"/>
  <c r="AG82" i="1" s="1"/>
  <c r="AA83" i="1"/>
  <c r="AG83" i="1" s="1"/>
  <c r="AA84" i="1"/>
  <c r="AG84" i="1" s="1"/>
  <c r="AA85" i="1"/>
  <c r="AG85" i="1" s="1"/>
  <c r="AA86" i="1"/>
  <c r="AG86" i="1" s="1"/>
  <c r="AA87" i="1"/>
  <c r="AG87" i="1" s="1"/>
  <c r="AA88" i="1"/>
  <c r="AG88" i="1" s="1"/>
  <c r="AA89" i="1"/>
  <c r="AG89" i="1" s="1"/>
  <c r="AA90" i="1"/>
  <c r="AG90" i="1" s="1"/>
  <c r="AA91" i="1"/>
  <c r="AG91" i="1" s="1"/>
  <c r="AA92" i="1"/>
  <c r="AG92" i="1" s="1"/>
  <c r="AA93" i="1"/>
  <c r="AG93" i="1" s="1"/>
  <c r="AA94" i="1"/>
  <c r="AG94" i="1" s="1"/>
  <c r="AA95" i="1"/>
  <c r="AG95" i="1" s="1"/>
  <c r="AA96" i="1"/>
  <c r="AG96" i="1" s="1"/>
  <c r="AL96" i="1" s="1"/>
  <c r="AA97" i="1"/>
  <c r="AG97" i="1" s="1"/>
  <c r="AL97" i="1" s="1"/>
  <c r="AA98" i="1"/>
  <c r="AG98" i="1" s="1"/>
  <c r="AA99" i="1"/>
  <c r="AG99" i="1" s="1"/>
  <c r="AA100" i="1"/>
  <c r="AG100" i="1" s="1"/>
  <c r="AA101" i="1"/>
  <c r="AG101" i="1" s="1"/>
  <c r="AA102" i="1"/>
  <c r="AG102" i="1" s="1"/>
  <c r="AA103" i="1"/>
  <c r="AG103" i="1" s="1"/>
  <c r="AA104" i="1"/>
  <c r="AG104" i="1" s="1"/>
  <c r="AA105" i="1"/>
  <c r="AG105" i="1" s="1"/>
  <c r="AA106" i="1"/>
  <c r="AG106" i="1" s="1"/>
  <c r="AA107" i="1"/>
  <c r="AG107" i="1" s="1"/>
  <c r="AA108" i="1"/>
  <c r="AG108" i="1" s="1"/>
  <c r="AA109" i="1"/>
  <c r="AG109" i="1" s="1"/>
  <c r="AA110" i="1"/>
  <c r="AG110" i="1" s="1"/>
  <c r="AA111" i="1"/>
  <c r="AG111" i="1" s="1"/>
  <c r="AA112" i="1"/>
  <c r="AG112" i="1" s="1"/>
  <c r="AL112" i="1" s="1"/>
  <c r="AA113" i="1"/>
  <c r="AG113" i="1" s="1"/>
  <c r="AL113" i="1" s="1"/>
  <c r="AA114" i="1"/>
  <c r="AG114" i="1" s="1"/>
  <c r="AA115" i="1"/>
  <c r="AG115" i="1" s="1"/>
  <c r="AA116" i="1"/>
  <c r="AG116" i="1" s="1"/>
  <c r="AA117" i="1"/>
  <c r="AG117" i="1" s="1"/>
  <c r="V118" i="1"/>
  <c r="W118" i="1"/>
  <c r="X118" i="1"/>
  <c r="Y118" i="1"/>
  <c r="Z118" i="1"/>
  <c r="AF112" i="1" l="1"/>
  <c r="AF96" i="1"/>
  <c r="AF80" i="1"/>
  <c r="AF64" i="1"/>
  <c r="AF48" i="1"/>
  <c r="AF32" i="1"/>
  <c r="AF16" i="1"/>
  <c r="AF111" i="1"/>
  <c r="AF95" i="1"/>
  <c r="AF79" i="1"/>
  <c r="AF63" i="1"/>
  <c r="AF47" i="1"/>
  <c r="AF31" i="1"/>
  <c r="AF15" i="1"/>
  <c r="AF110" i="1"/>
  <c r="AF94" i="1"/>
  <c r="AF78" i="1"/>
  <c r="AF62" i="1"/>
  <c r="AF46" i="1"/>
  <c r="AF30" i="1"/>
  <c r="AF14" i="1"/>
  <c r="AF109" i="1"/>
  <c r="AF93" i="1"/>
  <c r="AF77" i="1"/>
  <c r="AF61" i="1"/>
  <c r="AF45" i="1"/>
  <c r="AF29" i="1"/>
  <c r="AF13" i="1"/>
  <c r="AF108" i="1"/>
  <c r="AF92" i="1"/>
  <c r="AF76" i="1"/>
  <c r="AF60" i="1"/>
  <c r="AF44" i="1"/>
  <c r="AF28" i="1"/>
  <c r="AF12" i="1"/>
  <c r="AF107" i="1"/>
  <c r="AF91" i="1"/>
  <c r="AF75" i="1"/>
  <c r="AF59" i="1"/>
  <c r="AF43" i="1"/>
  <c r="AF27" i="1"/>
  <c r="AF11" i="1"/>
  <c r="AF106" i="1"/>
  <c r="AF90" i="1"/>
  <c r="AF74" i="1"/>
  <c r="AF58" i="1"/>
  <c r="AF26" i="1"/>
  <c r="AF10" i="1"/>
  <c r="AF105" i="1"/>
  <c r="AF89" i="1"/>
  <c r="AF73" i="1"/>
  <c r="AF57" i="1"/>
  <c r="AF41" i="1"/>
  <c r="AF25" i="1"/>
  <c r="AF9" i="1"/>
  <c r="AF104" i="1"/>
  <c r="AF88" i="1"/>
  <c r="AF72" i="1"/>
  <c r="AF56" i="1"/>
  <c r="AF40" i="1"/>
  <c r="AF24" i="1"/>
  <c r="AF8" i="1"/>
  <c r="AF87" i="1"/>
  <c r="AF55" i="1"/>
  <c r="AF39" i="1"/>
  <c r="AF23" i="1"/>
  <c r="AF7" i="1"/>
  <c r="AF103" i="1"/>
  <c r="AF2" i="1"/>
  <c r="AF102" i="1"/>
  <c r="AF86" i="1"/>
  <c r="AF70" i="1"/>
  <c r="AF54" i="1"/>
  <c r="AF38" i="1"/>
  <c r="AF22" i="1"/>
  <c r="AF6" i="1"/>
  <c r="AF117" i="1"/>
  <c r="AF101" i="1"/>
  <c r="AF85" i="1"/>
  <c r="AF69" i="1"/>
  <c r="AF53" i="1"/>
  <c r="AF37" i="1"/>
  <c r="AF21" i="1"/>
  <c r="AF5" i="1"/>
  <c r="AF71" i="1"/>
  <c r="AF116" i="1"/>
  <c r="AF100" i="1"/>
  <c r="AF84" i="1"/>
  <c r="AF68" i="1"/>
  <c r="AF52" i="1"/>
  <c r="AF36" i="1"/>
  <c r="AF20" i="1"/>
  <c r="AF4" i="1"/>
  <c r="AF115" i="1"/>
  <c r="AF99" i="1"/>
  <c r="AF83" i="1"/>
  <c r="AF67" i="1"/>
  <c r="AF51" i="1"/>
  <c r="AF35" i="1"/>
  <c r="AF19" i="1"/>
  <c r="AF3" i="1"/>
  <c r="AF114" i="1"/>
  <c r="AF98" i="1"/>
  <c r="AF82" i="1"/>
  <c r="AF66" i="1"/>
  <c r="AF50" i="1"/>
  <c r="AF34" i="1"/>
  <c r="AF18" i="1"/>
  <c r="AL3" i="1"/>
  <c r="AL18" i="1"/>
  <c r="AL39" i="1"/>
  <c r="AL87" i="1"/>
  <c r="AD118" i="1"/>
  <c r="AL15" i="1"/>
  <c r="AL95" i="1"/>
  <c r="AL110" i="1"/>
  <c r="AL31" i="1"/>
  <c r="AL78" i="1"/>
  <c r="AL30" i="1"/>
  <c r="AL13" i="1"/>
  <c r="AL63" i="1"/>
  <c r="AL14" i="1"/>
  <c r="AL12" i="1"/>
  <c r="AL79" i="1"/>
  <c r="AL111" i="1"/>
  <c r="AL47" i="1"/>
  <c r="AL46" i="1"/>
  <c r="AL28" i="1"/>
  <c r="AL83" i="1"/>
  <c r="AL45" i="1"/>
  <c r="AL29" i="1"/>
  <c r="AL38" i="1"/>
  <c r="AL109" i="1"/>
  <c r="AL108" i="1"/>
  <c r="AJ2" i="1"/>
  <c r="AJ118" i="1" s="1"/>
  <c r="AL93" i="1"/>
  <c r="AL94" i="1"/>
  <c r="AL92" i="1"/>
  <c r="AL11" i="1"/>
  <c r="AL43" i="1"/>
  <c r="AL27" i="1"/>
  <c r="AL71" i="1"/>
  <c r="AL62" i="1"/>
  <c r="AL59" i="1"/>
  <c r="AL41" i="1"/>
  <c r="AL102" i="1"/>
  <c r="AL86" i="1"/>
  <c r="AL22" i="1"/>
  <c r="AL115" i="1"/>
  <c r="AL67" i="1"/>
  <c r="AL44" i="1"/>
  <c r="AL91" i="1"/>
  <c r="AL90" i="1"/>
  <c r="AL73" i="1"/>
  <c r="AB118" i="1"/>
  <c r="AL69" i="1"/>
  <c r="AL114" i="1"/>
  <c r="AL98" i="1"/>
  <c r="AL82" i="1"/>
  <c r="AL66" i="1"/>
  <c r="AL50" i="1"/>
  <c r="AL34" i="1"/>
  <c r="AL23" i="1"/>
  <c r="AL107" i="1"/>
  <c r="AL42" i="1"/>
  <c r="AL104" i="1"/>
  <c r="AL116" i="1"/>
  <c r="AL84" i="1"/>
  <c r="AL68" i="1"/>
  <c r="AL4" i="1"/>
  <c r="AL100" i="1"/>
  <c r="AL52" i="1"/>
  <c r="AL36" i="1"/>
  <c r="AL20" i="1"/>
  <c r="AE118" i="1"/>
  <c r="AL76" i="1"/>
  <c r="AL58" i="1"/>
  <c r="AL75" i="1"/>
  <c r="AL25" i="1"/>
  <c r="AL51" i="1"/>
  <c r="AL24" i="1"/>
  <c r="AL26" i="1"/>
  <c r="AL89" i="1"/>
  <c r="AL57" i="1"/>
  <c r="AL9" i="1"/>
  <c r="AL88" i="1"/>
  <c r="AL40" i="1"/>
  <c r="AL70" i="1"/>
  <c r="AL103" i="1"/>
  <c r="AL61" i="1"/>
  <c r="AL54" i="1"/>
  <c r="AL6" i="1"/>
  <c r="AL60" i="1"/>
  <c r="AL99" i="1"/>
  <c r="AL35" i="1"/>
  <c r="AL19" i="1"/>
  <c r="AL77" i="1"/>
  <c r="AL106" i="1"/>
  <c r="AL10" i="1"/>
  <c r="AL105" i="1"/>
  <c r="AL56" i="1"/>
  <c r="AL8" i="1"/>
  <c r="AL117" i="1"/>
  <c r="AL101" i="1"/>
  <c r="AL85" i="1"/>
  <c r="AL53" i="1"/>
  <c r="AL37" i="1"/>
  <c r="AL21" i="1"/>
  <c r="AL5" i="1"/>
  <c r="AL55" i="1"/>
  <c r="AI118" i="1"/>
  <c r="AL74" i="1"/>
  <c r="AL72" i="1"/>
  <c r="AH2" i="1"/>
  <c r="AK7" i="1"/>
  <c r="AK118" i="1" s="1"/>
  <c r="AG118" i="1"/>
  <c r="AC118" i="1"/>
  <c r="AA118" i="1"/>
  <c r="AH118" i="1"/>
  <c r="AF118" i="1" l="1"/>
  <c r="AL7" i="1"/>
  <c r="AL2" i="1"/>
  <c r="AL118" i="1" s="1"/>
</calcChain>
</file>

<file path=xl/sharedStrings.xml><?xml version="1.0" encoding="utf-8"?>
<sst xmlns="http://schemas.openxmlformats.org/spreadsheetml/2006/main" count="169" uniqueCount="113">
  <si>
    <t>week</t>
  </si>
  <si>
    <t>sales1</t>
  </si>
  <si>
    <t>sales2</t>
  </si>
  <si>
    <t>sales3</t>
  </si>
  <si>
    <t>sales4</t>
  </si>
  <si>
    <t>sales5</t>
  </si>
  <si>
    <t>price1</t>
  </si>
  <si>
    <t>price2</t>
  </si>
  <si>
    <t>price3</t>
  </si>
  <si>
    <t>price4</t>
  </si>
  <si>
    <t>price5</t>
  </si>
  <si>
    <t>disp1</t>
  </si>
  <si>
    <t>disp2</t>
  </si>
  <si>
    <t>disp3</t>
  </si>
  <si>
    <t>disp4</t>
  </si>
  <si>
    <t>disp5</t>
  </si>
  <si>
    <t>feat1</t>
  </si>
  <si>
    <t>feat2</t>
  </si>
  <si>
    <t>feat3</t>
  </si>
  <si>
    <t>feat4</t>
  </si>
  <si>
    <t>feat5</t>
  </si>
  <si>
    <t>grmar1</t>
  </si>
  <si>
    <t>grmar2</t>
  </si>
  <si>
    <t>grmar3</t>
  </si>
  <si>
    <t>grmar4</t>
  </si>
  <si>
    <t>grmar5</t>
  </si>
  <si>
    <t>revenue1</t>
  </si>
  <si>
    <t>revenue2</t>
  </si>
  <si>
    <t>revenue3</t>
  </si>
  <si>
    <t>revenue4</t>
  </si>
  <si>
    <t>revenue5</t>
  </si>
  <si>
    <t>profit1</t>
  </si>
  <si>
    <t>profit2</t>
  </si>
  <si>
    <t>profit3</t>
  </si>
  <si>
    <t>profit4</t>
  </si>
  <si>
    <t>profit5</t>
  </si>
  <si>
    <t xml:space="preserve">Average </t>
  </si>
  <si>
    <t>future_price1</t>
  </si>
  <si>
    <t>price_per_juice1</t>
  </si>
  <si>
    <t>future_gmar1</t>
  </si>
  <si>
    <t>futureProfit1</t>
  </si>
  <si>
    <t>future_price2</t>
  </si>
  <si>
    <t>price_per_juice2</t>
  </si>
  <si>
    <t>future_gmar2</t>
  </si>
  <si>
    <t>futureProfit2</t>
  </si>
  <si>
    <t>future_price3</t>
  </si>
  <si>
    <t>price_per_juice3</t>
  </si>
  <si>
    <t>future_gmar3</t>
  </si>
  <si>
    <t>futureProfit3</t>
  </si>
  <si>
    <t>future_price4</t>
  </si>
  <si>
    <t>price_per_juice4</t>
  </si>
  <si>
    <t>future_gmar4</t>
  </si>
  <si>
    <t>futureProfit4</t>
  </si>
  <si>
    <t>future_price5</t>
  </si>
  <si>
    <t>price_per_juice5</t>
  </si>
  <si>
    <t>future_gmar5</t>
  </si>
  <si>
    <t>futureProfit5</t>
  </si>
  <si>
    <t>total_profits</t>
  </si>
  <si>
    <t xml:space="preserve"> -</t>
  </si>
  <si>
    <t xml:space="preserve">total_profit </t>
  </si>
  <si>
    <t xml:space="preserve">total_revenue </t>
  </si>
  <si>
    <t>Revenue ​</t>
  </si>
  <si>
    <t>Tropicana Prem 64 OZ​</t>
  </si>
  <si>
    <t>Tropicana Prem 96OZ​</t>
  </si>
  <si>
    <t>Tropicana  64 OZ​</t>
  </si>
  <si>
    <t>Minute Maid 64 OZ​</t>
  </si>
  <si>
    <t>Dominik’s 64 OZ​​</t>
  </si>
  <si>
    <t>Total Revenue </t>
  </si>
  <si>
    <t>Products</t>
  </si>
  <si>
    <t xml:space="preserve">Revenue </t>
  </si>
  <si>
    <t>Avg sales</t>
  </si>
  <si>
    <t xml:space="preserve">Avg Revenue </t>
  </si>
  <si>
    <t xml:space="preserve">Historical </t>
  </si>
  <si>
    <t>Optimized</t>
  </si>
  <si>
    <t>Sales </t>
  </si>
  <si>
    <t xml:space="preserve">Sales </t>
  </si>
  <si>
    <t xml:space="preserve">Products </t>
  </si>
  <si>
    <t xml:space="preserve">Optimized </t>
  </si>
  <si>
    <t>Avg Gross margin</t>
  </si>
  <si>
    <t>Avg Profit</t>
  </si>
  <si>
    <t>Avg Price</t>
  </si>
  <si>
    <t xml:space="preserve">Price </t>
  </si>
  <si>
    <t>Profit</t>
  </si>
  <si>
    <t xml:space="preserve">Total </t>
  </si>
  <si>
    <t xml:space="preserve">Gross  Margin </t>
  </si>
  <si>
    <t>Scenario 1</t>
  </si>
  <si>
    <t>Scenario 2</t>
  </si>
  <si>
    <t>Scenario 3</t>
  </si>
  <si>
    <t>Scenario 4</t>
  </si>
  <si>
    <t>Scenario 5</t>
  </si>
  <si>
    <t>Scenario 6</t>
  </si>
  <si>
    <t xml:space="preserve">Profit </t>
  </si>
  <si>
    <t xml:space="preserve">Gross Margin </t>
  </si>
  <si>
    <t>Marketing methods</t>
  </si>
  <si>
    <t xml:space="preserve">Items </t>
  </si>
  <si>
    <t>Scinario 1</t>
  </si>
  <si>
    <t>Scinario 3</t>
  </si>
  <si>
    <t>Scinario 4</t>
  </si>
  <si>
    <t>Scinario 5</t>
  </si>
  <si>
    <t>Scinario 6</t>
  </si>
  <si>
    <t>Week 1</t>
  </si>
  <si>
    <t>Week 2</t>
  </si>
  <si>
    <t>Week 3</t>
  </si>
  <si>
    <t>Week 4</t>
  </si>
  <si>
    <t>Week 5</t>
  </si>
  <si>
    <t xml:space="preserve">Display </t>
  </si>
  <si>
    <t>Featur</t>
  </si>
  <si>
    <t>Tropicana Prem 64 OZ​</t>
  </si>
  <si>
    <t>Tropicana Prem 94 OZ​</t>
  </si>
  <si>
    <t xml:space="preserve">Increase in avg hist </t>
  </si>
  <si>
    <t xml:space="preserve">Marketing strategy </t>
  </si>
  <si>
    <t xml:space="preserve">  - </t>
  </si>
  <si>
    <t xml:space="preserve">Scinario  2 (Optimal)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</si>
</sst>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QAR&quot;* #,##0.00_);_(&quot;QAR&quot;* \(#,##0.00\);_(&quot;QAR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[$$-409]* #,##0.00_);_([$$-409]* \(#,##0.00\);_([$$-409]* &quot;-&quot;??_);_(@_)"/>
    <numFmt numFmtId="167" formatCode="_([$$-409]* #,##0_);_([$$-409]* \(#,##0\);_([$$-409]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0" xfId="0" applyNumberFormat="1" applyFont="1"/>
    <xf numFmtId="164" fontId="4" fillId="0" borderId="1" xfId="0" applyNumberFormat="1" applyFont="1" applyBorder="1"/>
    <xf numFmtId="0" fontId="4" fillId="0" borderId="2" xfId="0" applyFont="1" applyBorder="1"/>
    <xf numFmtId="0" fontId="4" fillId="0" borderId="0" xfId="0" applyFont="1" applyBorder="1"/>
    <xf numFmtId="0" fontId="3" fillId="2" borderId="0" xfId="1" applyAlignment="1">
      <alignment horizontal="right"/>
    </xf>
    <xf numFmtId="0" fontId="3" fillId="2" borderId="1" xfId="1" applyBorder="1" applyAlignment="1">
      <alignment horizontal="right"/>
    </xf>
    <xf numFmtId="0" fontId="3" fillId="2" borderId="2" xfId="1" applyBorder="1" applyAlignment="1">
      <alignment horizontal="right"/>
    </xf>
    <xf numFmtId="0" fontId="2" fillId="3" borderId="1" xfId="2" applyBorder="1"/>
    <xf numFmtId="0" fontId="3" fillId="2" borderId="0" xfId="1" applyBorder="1" applyAlignment="1">
      <alignment horizontal="right"/>
    </xf>
    <xf numFmtId="0" fontId="0" fillId="4" borderId="0" xfId="0" applyFont="1" applyFill="1"/>
    <xf numFmtId="0" fontId="7" fillId="0" borderId="0" xfId="0" applyFont="1"/>
    <xf numFmtId="43" fontId="0" fillId="0" borderId="0" xfId="3" applyFont="1"/>
    <xf numFmtId="165" fontId="0" fillId="0" borderId="0" xfId="3" applyNumberFormat="1" applyFont="1"/>
    <xf numFmtId="165" fontId="0" fillId="5" borderId="0" xfId="3" applyNumberFormat="1" applyFont="1" applyFill="1"/>
    <xf numFmtId="0" fontId="0" fillId="0" borderId="0" xfId="0" applyFill="1"/>
    <xf numFmtId="165" fontId="0" fillId="0" borderId="0" xfId="3" applyNumberFormat="1" applyFont="1" applyFill="1"/>
    <xf numFmtId="0" fontId="6" fillId="0" borderId="0" xfId="0" applyFont="1" applyFill="1"/>
    <xf numFmtId="0" fontId="8" fillId="0" borderId="0" xfId="0" applyFont="1"/>
    <xf numFmtId="3" fontId="0" fillId="0" borderId="0" xfId="0" applyNumberFormat="1"/>
    <xf numFmtId="0" fontId="0" fillId="0" borderId="3" xfId="0" applyFont="1" applyFill="1" applyBorder="1"/>
    <xf numFmtId="166" fontId="0" fillId="0" borderId="0" xfId="0" applyNumberFormat="1"/>
    <xf numFmtId="0" fontId="0" fillId="5" borderId="4" xfId="0" applyFill="1" applyBorder="1"/>
    <xf numFmtId="0" fontId="0" fillId="0" borderId="4" xfId="0" applyBorder="1"/>
    <xf numFmtId="167" fontId="0" fillId="0" borderId="4" xfId="0" applyNumberFormat="1" applyBorder="1"/>
    <xf numFmtId="1" fontId="0" fillId="0" borderId="4" xfId="0" applyNumberFormat="1" applyBorder="1"/>
    <xf numFmtId="167" fontId="0" fillId="0" borderId="4" xfId="4" applyNumberFormat="1" applyFont="1" applyBorder="1"/>
    <xf numFmtId="167" fontId="0" fillId="5" borderId="4" xfId="0" applyNumberFormat="1" applyFill="1" applyBorder="1"/>
    <xf numFmtId="1" fontId="0" fillId="5" borderId="4" xfId="0" applyNumberFormat="1" applyFill="1" applyBorder="1"/>
    <xf numFmtId="167" fontId="0" fillId="5" borderId="4" xfId="4" applyNumberFormat="1" applyFont="1" applyFill="1" applyBorder="1"/>
    <xf numFmtId="166" fontId="0" fillId="0" borderId="4" xfId="0" applyNumberFormat="1" applyBorder="1"/>
    <xf numFmtId="9" fontId="0" fillId="0" borderId="4" xfId="5" applyFont="1" applyBorder="1"/>
    <xf numFmtId="167" fontId="0" fillId="5" borderId="4" xfId="5" applyNumberFormat="1" applyFont="1" applyFill="1" applyBorder="1"/>
    <xf numFmtId="0" fontId="0" fillId="0" borderId="4" xfId="0" applyFill="1" applyBorder="1"/>
    <xf numFmtId="0" fontId="0" fillId="0" borderId="0" xfId="0" applyAlignment="1">
      <alignment horizontal="left" indent="1"/>
    </xf>
    <xf numFmtId="0" fontId="9" fillId="0" borderId="4" xfId="0" applyFont="1" applyBorder="1"/>
    <xf numFmtId="9" fontId="0" fillId="0" borderId="0" xfId="5" applyFont="1"/>
    <xf numFmtId="167" fontId="0" fillId="0" borderId="0" xfId="0" applyNumberFormat="1"/>
    <xf numFmtId="0" fontId="0" fillId="6" borderId="4" xfId="0" applyFont="1" applyFill="1" applyBorder="1"/>
    <xf numFmtId="166" fontId="0" fillId="0" borderId="4" xfId="0" applyNumberFormat="1" applyBorder="1" applyAlignment="1">
      <alignment horizontal="left"/>
    </xf>
    <xf numFmtId="166" fontId="0" fillId="0" borderId="4" xfId="0" applyNumberFormat="1" applyFont="1" applyBorder="1" applyAlignment="1">
      <alignment horizontal="left"/>
    </xf>
    <xf numFmtId="9" fontId="7" fillId="0" borderId="0" xfId="5" applyFont="1"/>
    <xf numFmtId="167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9" fontId="0" fillId="0" borderId="4" xfId="5" applyFont="1" applyBorder="1" applyAlignment="1">
      <alignment horizontal="left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9" fontId="0" fillId="5" borderId="8" xfId="5" applyFont="1" applyFill="1" applyBorder="1" applyAlignment="1">
      <alignment horizontal="center"/>
    </xf>
    <xf numFmtId="9" fontId="0" fillId="5" borderId="10" xfId="5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6">
    <cellStyle name="40% - Accent1" xfId="2" builtinId="31"/>
    <cellStyle name="Accent1" xfId="1" builtinId="29"/>
    <cellStyle name="Comma" xfId="3" builtinId="3"/>
    <cellStyle name="Currency" xfId="4" builtinId="4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Optimized</a:t>
            </a:r>
            <a:r>
              <a:rPr lang="en-US" baseline="0"/>
              <a:t> Revenue and Sales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'Visualization '!$C$13</c:f>
              <c:strCache>
                <c:ptCount val="1"/>
                <c:pt idx="0">
                  <c:v>Sales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'Visualization '!$B$14:$B$18</c:f>
              <c:strCache>
                <c:ptCount val="5"/>
                <c:pt idx="0">
                  <c:v>Tropicana Prem 64 OZ​</c:v>
                </c:pt>
                <c:pt idx="1">
                  <c:v>Tropicana Prem 96OZ​</c:v>
                </c:pt>
                <c:pt idx="2">
                  <c:v>Tropicana  64 OZ​</c:v>
                </c:pt>
                <c:pt idx="3">
                  <c:v>Minute Maid 64 OZ​</c:v>
                </c:pt>
                <c:pt idx="4">
                  <c:v>Dominik’s 64 OZ​​</c:v>
                </c:pt>
              </c:strCache>
            </c:strRef>
          </c:cat>
          <c:val>
            <c:numRef>
              <c:f>'Visualization '!$C$14:$C$18</c:f>
              <c:numCache>
                <c:formatCode>0</c:formatCode>
                <c:ptCount val="5"/>
                <c:pt idx="0">
                  <c:v>5370.6390000000001</c:v>
                </c:pt>
                <c:pt idx="1">
                  <c:v>8149.732</c:v>
                </c:pt>
                <c:pt idx="2">
                  <c:v>144452</c:v>
                </c:pt>
                <c:pt idx="3">
                  <c:v>5672.1440000000002</c:v>
                </c:pt>
                <c:pt idx="4">
                  <c:v>1433.4680000000001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2544-B9F1-AA5C8B8FB12B}"/>
            </c:ext>
          </c:extLst>
        </c:ser>
        <c:ser>
          <c:idx val="1"/>
          <c:order val="1"/>
          <c:tx>
            <c:strRef>
              <c:f>'Visualization '!$D$13</c:f>
              <c:strCache>
                <c:ptCount val="1"/>
                <c:pt idx="0">
                  <c:v>Revenue 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'Visualization '!$B$14:$B$18</c:f>
              <c:strCache>
                <c:ptCount val="5"/>
                <c:pt idx="0">
                  <c:v>Tropicana Prem 64 OZ​</c:v>
                </c:pt>
                <c:pt idx="1">
                  <c:v>Tropicana Prem 96OZ​</c:v>
                </c:pt>
                <c:pt idx="2">
                  <c:v>Tropicana  64 OZ​</c:v>
                </c:pt>
                <c:pt idx="3">
                  <c:v>Minute Maid 64 OZ​</c:v>
                </c:pt>
                <c:pt idx="4">
                  <c:v>Dominik’s 64 OZ​​</c:v>
                </c:pt>
              </c:strCache>
            </c:strRef>
          </c:cat>
          <c:val>
            <c:numRef>
              <c:f>'Visualization '!$D$14:$D$18</c:f>
              <c:numCache>
                <c:formatCode>_([$$-409]* #,##0_);_([$$-409]* \(#,##0\);_([$$-409]* "-"??_);_(@_)</c:formatCode>
                <c:ptCount val="5"/>
                <c:pt idx="0">
                  <c:v>19112.047246262999</c:v>
                </c:pt>
                <c:pt idx="1">
                  <c:v>46268.921718860001</c:v>
                </c:pt>
                <c:pt idx="2">
                  <c:v>216991.46084000001</c:v>
                </c:pt>
                <c:pt idx="3">
                  <c:v>16595.451144464001</c:v>
                </c:pt>
                <c:pt idx="4">
                  <c:v>3290.9859372280002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2544-B9F1-AA5C8B8FB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4251615"/>
        <c:axId val="844253263"/>
      </c:barChart>
      <c:catAx>
        <c:axId val="844251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44253263"/>
        <c:crosses val="autoZero"/>
        <c:auto val="1"/>
        <c:lblAlgn val="ctr"/>
        <c:lblOffset val="100"/>
        <c:noMultiLvlLbl val="0"/>
      </c:catAx>
      <c:valAx>
        <c:axId val="84425326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84425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Q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0056246003804428"/>
          <c:y val="0.9056605455468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QA"/>
        </a:p>
      </c:txPr>
    </c:title>
    <c:autoTitleDeleted val="0"/>
    <c:plotArea>
      <c:layout>
        <c:manualLayout>
          <c:layoutTarget val="inner"/>
          <c:xMode val="edge"/>
          <c:yMode val="edge"/>
          <c:x val="0.19445268201184485"/>
          <c:y val="0.131197097607543"/>
          <c:w val="0.74101189178422089"/>
          <c:h val="0.719545799202532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'Visualization '!$L$13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'Visualization '!$K$14:$K$18</c:f>
              <c:strCache>
                <c:ptCount val="5"/>
                <c:pt idx="0">
                  <c:v>Tropicana Prem 64 OZ​</c:v>
                </c:pt>
                <c:pt idx="1">
                  <c:v>Tropicana Prem 96OZ​</c:v>
                </c:pt>
                <c:pt idx="2">
                  <c:v>Tropicana  64 OZ​</c:v>
                </c:pt>
                <c:pt idx="3">
                  <c:v>Minute Maid 64 OZ​</c:v>
                </c:pt>
                <c:pt idx="4">
                  <c:v>Dominik’s 64 OZ​​</c:v>
                </c:pt>
              </c:strCache>
            </c:strRef>
          </c:cat>
          <c:val>
            <c:numRef>
              <c:f>'Visualization '!$L$14:$L$18</c:f>
              <c:numCache>
                <c:formatCode>_([$$-409]* #,##0_);_([$$-409]* \(#,##0\);_([$$-409]* "-"??_);_(@_)</c:formatCode>
                <c:ptCount val="5"/>
                <c:pt idx="0">
                  <c:v>7394.5730000000003</c:v>
                </c:pt>
                <c:pt idx="1">
                  <c:v>16296.63</c:v>
                </c:pt>
                <c:pt idx="2">
                  <c:v>28652.77</c:v>
                </c:pt>
                <c:pt idx="3">
                  <c:v>6335.7169999999996</c:v>
                </c:pt>
                <c:pt idx="4">
                  <c:v>1515.509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42-E54D-9474-7BE8550E6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10809935"/>
        <c:axId val="910182383"/>
      </c:barChart>
      <c:catAx>
        <c:axId val="91080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910182383"/>
        <c:crosses val="autoZero"/>
        <c:auto val="1"/>
        <c:lblAlgn val="ctr"/>
        <c:lblOffset val="100"/>
        <c:noMultiLvlLbl val="0"/>
      </c:catAx>
      <c:valAx>
        <c:axId val="910182383"/>
        <c:scaling>
          <c:orientation val="minMax"/>
        </c:scaling>
        <c:delete val="0"/>
        <c:axPos val="b"/>
        <c:numFmt formatCode="_([$$-409]* #,##0_);_([$$-409]* \(#,##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QA"/>
          </a:p>
        </c:txPr>
        <c:crossAx val="91080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Q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730249</xdr:colOff>
      <xdr:row>26</xdr:row>
      <xdr:rowOff>86837</xdr:rowOff>
    </xdr:from>
    <xdr:to>
      <xdr:col>7</xdr:col>
      <xdr:colOff>510170</xdr:colOff>
      <xdr:row>45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AA0048-98CF-6942-9071-E2A0B97C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560970</xdr:colOff>
      <xdr:row>28</xdr:row>
      <xdr:rowOff>1737</xdr:rowOff>
    </xdr:from>
    <xdr:to>
      <xdr:col>14</xdr:col>
      <xdr:colOff>594838</xdr:colOff>
      <xdr:row>46</xdr:row>
      <xdr:rowOff>87054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0E1C4A-316C-CC49-ADBA-910829D03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762435</xdr:colOff>
      <xdr:row>29</xdr:row>
      <xdr:rowOff>8900</xdr:rowOff>
    </xdr:from>
    <xdr:to>
      <xdr:col>13</xdr:col>
      <xdr:colOff>372969</xdr:colOff>
      <xdr:row>30</xdr:row>
      <xdr:rowOff>111152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A912403-0BC3-9645-965B-85EA0D9BFC3D}"/>
            </a:ext>
          </a:extLst>
        </xdr:cNvPr>
        <xdr:cNvSpPr txBox="1"/>
      </xdr:nvSpPr>
      <xdr:spPr>
        <a:xfrm>
          <a:off x="10368845" y="5685909"/>
          <a:ext cx="2693269" cy="297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Optimized Profit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42"/>
  <sheetViews>
    <sheetView topLeftCell="M118" workbookViewId="0">
      <selection activeCell="E128" sqref="E128"/>
    </sheetView>
  </sheetViews>
  <sheetFormatPr baseColWidth="10" defaultColWidth="8.83203125" defaultRowHeight="15" x14ac:dyDescent="0.2"/>
  <cols>
    <col min="6" max="6" width="9.1640625" customWidth="1"/>
    <col min="7" max="7" width="12.83203125" customWidth="1"/>
    <col min="8" max="8" width="15.33203125" customWidth="1"/>
    <col min="9" max="9" width="9.83203125" customWidth="1"/>
    <col min="27" max="28" width="10.1640625" bestFit="1" customWidth="1"/>
    <col min="29" max="29" width="11.33203125" bestFit="1" customWidth="1"/>
    <col min="30" max="31" width="10.1640625" bestFit="1" customWidth="1"/>
    <col min="32" max="32" width="12.1640625" bestFit="1" customWidth="1"/>
    <col min="33" max="34" width="10.1640625" bestFit="1" customWidth="1"/>
    <col min="35" max="35" width="10.33203125" bestFit="1" customWidth="1"/>
    <col min="36" max="37" width="9.1640625" bestFit="1" customWidth="1"/>
    <col min="38" max="38" width="11.33203125" bestFit="1" customWidth="1"/>
  </cols>
  <sheetData>
    <row r="1" spans="1:38" x14ac:dyDescent="0.2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60</v>
      </c>
      <c r="AG1" s="11" t="s">
        <v>31</v>
      </c>
      <c r="AH1" s="11" t="s">
        <v>32</v>
      </c>
      <c r="AI1" s="11" t="s">
        <v>33</v>
      </c>
      <c r="AJ1" s="11" t="s">
        <v>34</v>
      </c>
      <c r="AK1" s="11" t="s">
        <v>35</v>
      </c>
      <c r="AL1" s="11" t="s">
        <v>59</v>
      </c>
    </row>
    <row r="2" spans="1:38" x14ac:dyDescent="0.2">
      <c r="A2" s="10">
        <v>40</v>
      </c>
      <c r="B2" s="1">
        <v>6528</v>
      </c>
      <c r="C2" s="1">
        <v>8448</v>
      </c>
      <c r="D2" s="1">
        <v>47040</v>
      </c>
      <c r="E2" s="1">
        <v>4224</v>
      </c>
      <c r="F2" s="2">
        <v>2432</v>
      </c>
      <c r="G2" s="3">
        <v>5.7187500000000002E-2</v>
      </c>
      <c r="H2" s="3">
        <v>6.0312499999999998E-2</v>
      </c>
      <c r="I2" s="3">
        <v>2.9531249999999998E-2</v>
      </c>
      <c r="J2" s="3">
        <v>4.6718750000000003E-2</v>
      </c>
      <c r="K2" s="4">
        <v>2.4843750000000001E-2</v>
      </c>
      <c r="L2" s="5">
        <v>0.2843137255</v>
      </c>
      <c r="M2" s="6">
        <v>0</v>
      </c>
      <c r="N2" s="6">
        <v>0.49659863949999999</v>
      </c>
      <c r="O2" s="6">
        <v>0</v>
      </c>
      <c r="P2" s="2">
        <v>0</v>
      </c>
      <c r="Q2" s="1">
        <v>0</v>
      </c>
      <c r="R2" s="1">
        <v>0</v>
      </c>
      <c r="S2" s="1">
        <v>1</v>
      </c>
      <c r="T2" s="1">
        <v>0</v>
      </c>
      <c r="U2" s="2">
        <v>1</v>
      </c>
      <c r="V2" s="1">
        <v>0.34435686269999999</v>
      </c>
      <c r="W2" s="1">
        <v>0.29570000000000002</v>
      </c>
      <c r="X2" s="1">
        <v>0.10793537409999999</v>
      </c>
      <c r="Y2" s="1">
        <v>0.30769999999999997</v>
      </c>
      <c r="Z2" s="1">
        <v>1.01E-2</v>
      </c>
      <c r="AA2">
        <f>B2*(G2*64)</f>
        <v>23892.48</v>
      </c>
      <c r="AB2">
        <f t="shared" ref="AB2:AB33" si="0">C2*(H2*96)</f>
        <v>48913.919999999998</v>
      </c>
      <c r="AC2">
        <f t="shared" ref="AC2:AC33" si="1">D2*(I2*64)</f>
        <v>88905.599999999991</v>
      </c>
      <c r="AD2">
        <f t="shared" ref="AD2:AD33" si="2">E2*(J2*64)</f>
        <v>12629.76</v>
      </c>
      <c r="AE2">
        <f t="shared" ref="AE2:AE33" si="3">F2*(K2*64)</f>
        <v>3866.88</v>
      </c>
      <c r="AF2">
        <f>SUM(AA2:AE2)</f>
        <v>178208.64000000001</v>
      </c>
      <c r="AG2">
        <f t="shared" ref="AG2:AG33" si="4">AA2*V2</f>
        <v>8227.5394549224948</v>
      </c>
      <c r="AH2">
        <f t="shared" ref="AH2:AH33" si="5">AB2*W2</f>
        <v>14463.846144000001</v>
      </c>
      <c r="AI2">
        <f t="shared" ref="AI2:AI33" si="6">AC2*X2</f>
        <v>9596.0591955849577</v>
      </c>
      <c r="AJ2">
        <f t="shared" ref="AJ2:AJ33" si="7">AD2*Y2</f>
        <v>3886.1771519999998</v>
      </c>
      <c r="AK2">
        <f t="shared" ref="AK2:AK33" si="8">AE2*Z2</f>
        <v>39.055487999999997</v>
      </c>
      <c r="AL2">
        <f t="shared" ref="AL2:AL33" si="9">SUM(AG2:AK2)</f>
        <v>36212.677434507452</v>
      </c>
    </row>
    <row r="3" spans="1:38" x14ac:dyDescent="0.2">
      <c r="A3" s="10">
        <v>43</v>
      </c>
      <c r="B3" s="1">
        <v>6016</v>
      </c>
      <c r="C3" s="1">
        <v>8352</v>
      </c>
      <c r="D3" s="1">
        <v>3008</v>
      </c>
      <c r="E3" s="1">
        <v>5696</v>
      </c>
      <c r="F3" s="2">
        <v>2112</v>
      </c>
      <c r="G3" s="3">
        <v>5.7187500000000002E-2</v>
      </c>
      <c r="H3" s="3">
        <v>6.0312499999999998E-2</v>
      </c>
      <c r="I3" s="3">
        <v>4.4374999999999998E-2</v>
      </c>
      <c r="J3" s="3">
        <v>4.6718750000000003E-2</v>
      </c>
      <c r="K3" s="4">
        <v>3.8906250000000003E-2</v>
      </c>
      <c r="L3" s="5">
        <v>0</v>
      </c>
      <c r="M3" s="6">
        <v>0</v>
      </c>
      <c r="N3" s="6">
        <v>0</v>
      </c>
      <c r="O3" s="6">
        <v>0</v>
      </c>
      <c r="P3" s="2">
        <v>0</v>
      </c>
      <c r="Q3" s="1">
        <v>0</v>
      </c>
      <c r="R3" s="1">
        <v>0</v>
      </c>
      <c r="S3" s="1">
        <v>1</v>
      </c>
      <c r="T3" s="1">
        <v>0</v>
      </c>
      <c r="U3" s="2">
        <v>0</v>
      </c>
      <c r="V3" s="1">
        <v>0.34210106379999999</v>
      </c>
      <c r="W3" s="1">
        <v>0.29570000000000002</v>
      </c>
      <c r="X3" s="1">
        <v>0.41680212770000002</v>
      </c>
      <c r="Y3" s="1">
        <v>0.36592022470000002</v>
      </c>
      <c r="Z3" s="1">
        <v>0.42809999999999998</v>
      </c>
      <c r="AA3">
        <f t="shared" ref="AA3:AA33" si="10">B3*(G3*64)</f>
        <v>22018.560000000001</v>
      </c>
      <c r="AB3">
        <f t="shared" si="0"/>
        <v>48358.080000000002</v>
      </c>
      <c r="AC3">
        <f t="shared" si="1"/>
        <v>8542.7199999999993</v>
      </c>
      <c r="AD3">
        <f t="shared" si="2"/>
        <v>17031.04</v>
      </c>
      <c r="AE3">
        <f t="shared" si="3"/>
        <v>5258.88</v>
      </c>
      <c r="AF3">
        <f t="shared" ref="AF3:AF66" si="11">SUM(AA3:AE3)</f>
        <v>101209.28</v>
      </c>
      <c r="AG3">
        <f t="shared" si="4"/>
        <v>7532.5727993441287</v>
      </c>
      <c r="AH3">
        <f t="shared" si="5"/>
        <v>14299.484256000002</v>
      </c>
      <c r="AI3">
        <f t="shared" si="6"/>
        <v>3560.6238723453439</v>
      </c>
      <c r="AJ3">
        <f t="shared" si="7"/>
        <v>6232.0019836746887</v>
      </c>
      <c r="AK3">
        <f t="shared" si="8"/>
        <v>2251.3265280000001</v>
      </c>
      <c r="AL3">
        <f t="shared" si="9"/>
        <v>33876.009439364156</v>
      </c>
    </row>
    <row r="4" spans="1:38" x14ac:dyDescent="0.2">
      <c r="A4" s="10">
        <v>44</v>
      </c>
      <c r="B4" s="1">
        <v>6272</v>
      </c>
      <c r="C4" s="1">
        <v>7776</v>
      </c>
      <c r="D4" s="1">
        <v>2816</v>
      </c>
      <c r="E4" s="1">
        <v>36160</v>
      </c>
      <c r="F4" s="2">
        <v>896</v>
      </c>
      <c r="G4" s="3">
        <v>5.7187500000000002E-2</v>
      </c>
      <c r="H4" s="3">
        <v>6.0312499999999998E-2</v>
      </c>
      <c r="I4" s="3">
        <v>4.4374999999999998E-2</v>
      </c>
      <c r="J4" s="3">
        <v>4.0468749999999998E-2</v>
      </c>
      <c r="K4" s="4">
        <v>3.8906250000000003E-2</v>
      </c>
      <c r="L4" s="5">
        <v>0</v>
      </c>
      <c r="M4" s="6">
        <v>0</v>
      </c>
      <c r="N4" s="6">
        <v>0</v>
      </c>
      <c r="O4" s="6">
        <v>0</v>
      </c>
      <c r="P4" s="2">
        <v>0</v>
      </c>
      <c r="Q4" s="1">
        <v>0</v>
      </c>
      <c r="R4" s="1">
        <v>0</v>
      </c>
      <c r="S4" s="1">
        <v>0</v>
      </c>
      <c r="T4" s="1">
        <v>1</v>
      </c>
      <c r="U4" s="2">
        <v>0</v>
      </c>
      <c r="V4" s="1">
        <v>0.31992755099999998</v>
      </c>
      <c r="W4" s="1">
        <v>0.29570000000000002</v>
      </c>
      <c r="X4" s="1">
        <v>0.37259090909999998</v>
      </c>
      <c r="Y4" s="1">
        <v>0.33481787610000002</v>
      </c>
      <c r="Z4" s="1">
        <v>0.42809999999999998</v>
      </c>
      <c r="AA4">
        <f t="shared" si="10"/>
        <v>22955.52</v>
      </c>
      <c r="AB4">
        <f t="shared" si="0"/>
        <v>45023.040000000001</v>
      </c>
      <c r="AC4">
        <f t="shared" si="1"/>
        <v>7997.44</v>
      </c>
      <c r="AD4">
        <f t="shared" si="2"/>
        <v>93654.399999999994</v>
      </c>
      <c r="AE4">
        <f t="shared" si="3"/>
        <v>2231.04</v>
      </c>
      <c r="AF4">
        <f t="shared" si="11"/>
        <v>171861.44</v>
      </c>
      <c r="AG4">
        <f t="shared" si="4"/>
        <v>7344.1032955315195</v>
      </c>
      <c r="AH4">
        <f t="shared" si="5"/>
        <v>13313.312928000001</v>
      </c>
      <c r="AI4">
        <f t="shared" si="6"/>
        <v>2979.7734400727036</v>
      </c>
      <c r="AJ4">
        <f t="shared" si="7"/>
        <v>31357.16729541984</v>
      </c>
      <c r="AK4">
        <f t="shared" si="8"/>
        <v>955.10822399999995</v>
      </c>
      <c r="AL4">
        <f t="shared" si="9"/>
        <v>55949.465183024069</v>
      </c>
    </row>
    <row r="5" spans="1:38" x14ac:dyDescent="0.2">
      <c r="A5" s="10">
        <v>45</v>
      </c>
      <c r="B5" s="1">
        <v>6848</v>
      </c>
      <c r="C5" s="1">
        <v>7968</v>
      </c>
      <c r="D5" s="1">
        <v>28352</v>
      </c>
      <c r="E5" s="1">
        <v>3200</v>
      </c>
      <c r="F5" s="2">
        <v>1152</v>
      </c>
      <c r="G5" s="3">
        <v>5.7187500000000002E-2</v>
      </c>
      <c r="H5" s="3">
        <v>6.0312499999999998E-2</v>
      </c>
      <c r="I5" s="3">
        <v>3.7343750000000002E-2</v>
      </c>
      <c r="J5" s="3">
        <v>4.6718750000000003E-2</v>
      </c>
      <c r="K5" s="4">
        <v>3.8906250000000003E-2</v>
      </c>
      <c r="L5" s="5">
        <v>0</v>
      </c>
      <c r="M5" s="6">
        <v>0</v>
      </c>
      <c r="N5" s="6">
        <v>0.4492099323</v>
      </c>
      <c r="O5" s="6">
        <v>0</v>
      </c>
      <c r="P5" s="2">
        <v>0</v>
      </c>
      <c r="Q5" s="1">
        <v>0</v>
      </c>
      <c r="R5" s="1">
        <v>0</v>
      </c>
      <c r="S5" s="1">
        <v>0</v>
      </c>
      <c r="T5" s="1">
        <v>0</v>
      </c>
      <c r="U5" s="2">
        <v>0</v>
      </c>
      <c r="V5" s="1">
        <v>0.26467102799999997</v>
      </c>
      <c r="W5" s="1">
        <v>0.29570000000000002</v>
      </c>
      <c r="X5" s="1">
        <v>0.25761241530000001</v>
      </c>
      <c r="Y5" s="1">
        <v>0.404416</v>
      </c>
      <c r="Z5" s="1">
        <v>0.36870000000000003</v>
      </c>
      <c r="AA5">
        <f t="shared" si="10"/>
        <v>25063.68</v>
      </c>
      <c r="AB5">
        <f t="shared" si="0"/>
        <v>46134.720000000001</v>
      </c>
      <c r="AC5">
        <f t="shared" si="1"/>
        <v>67761.279999999999</v>
      </c>
      <c r="AD5">
        <f t="shared" si="2"/>
        <v>9568</v>
      </c>
      <c r="AE5">
        <f t="shared" si="3"/>
        <v>2868.4800000000005</v>
      </c>
      <c r="AF5">
        <f t="shared" si="11"/>
        <v>151396.16</v>
      </c>
      <c r="AG5">
        <f t="shared" si="4"/>
        <v>6633.6299510630397</v>
      </c>
      <c r="AH5">
        <f t="shared" si="5"/>
        <v>13642.036704000002</v>
      </c>
      <c r="AI5">
        <f t="shared" si="6"/>
        <v>17456.147004619583</v>
      </c>
      <c r="AJ5">
        <f t="shared" si="7"/>
        <v>3869.452288</v>
      </c>
      <c r="AK5">
        <f t="shared" si="8"/>
        <v>1057.6085760000003</v>
      </c>
      <c r="AL5">
        <f t="shared" si="9"/>
        <v>42658.874523682622</v>
      </c>
    </row>
    <row r="6" spans="1:38" x14ac:dyDescent="0.2">
      <c r="A6" s="10">
        <v>46</v>
      </c>
      <c r="B6" s="1">
        <v>7424</v>
      </c>
      <c r="C6" s="1">
        <v>7296</v>
      </c>
      <c r="D6" s="1">
        <v>3712</v>
      </c>
      <c r="E6" s="1">
        <v>11904</v>
      </c>
      <c r="F6" s="2">
        <v>3072</v>
      </c>
      <c r="G6" s="3">
        <v>5.7187500000000002E-2</v>
      </c>
      <c r="H6" s="3">
        <v>6.0312499999999998E-2</v>
      </c>
      <c r="I6" s="3">
        <v>4.4374999999999998E-2</v>
      </c>
      <c r="J6" s="3">
        <v>4.6718750000000003E-2</v>
      </c>
      <c r="K6" s="4">
        <v>3.8906250000000003E-2</v>
      </c>
      <c r="L6" s="5">
        <v>0</v>
      </c>
      <c r="M6" s="6">
        <v>0</v>
      </c>
      <c r="N6" s="6">
        <v>0</v>
      </c>
      <c r="O6" s="6">
        <v>0</v>
      </c>
      <c r="P6" s="2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0.26098275859999998</v>
      </c>
      <c r="W6" s="1">
        <v>0.29570000000000002</v>
      </c>
      <c r="X6" s="1">
        <v>0.36376206900000002</v>
      </c>
      <c r="Y6" s="1">
        <v>0.41258064519999998</v>
      </c>
      <c r="Z6" s="1">
        <v>0.37469999999999998</v>
      </c>
      <c r="AA6">
        <f t="shared" si="10"/>
        <v>27171.84</v>
      </c>
      <c r="AB6">
        <f t="shared" si="0"/>
        <v>42243.840000000004</v>
      </c>
      <c r="AC6">
        <f t="shared" si="1"/>
        <v>10542.08</v>
      </c>
      <c r="AD6">
        <f t="shared" si="2"/>
        <v>35592.959999999999</v>
      </c>
      <c r="AE6">
        <f t="shared" si="3"/>
        <v>7649.2800000000007</v>
      </c>
      <c r="AF6">
        <f t="shared" si="11"/>
        <v>123200</v>
      </c>
      <c r="AG6">
        <f t="shared" si="4"/>
        <v>7091.3817594378233</v>
      </c>
      <c r="AH6">
        <f t="shared" si="5"/>
        <v>12491.503488000002</v>
      </c>
      <c r="AI6">
        <f t="shared" si="6"/>
        <v>3834.8088323635202</v>
      </c>
      <c r="AJ6">
        <f t="shared" si="7"/>
        <v>14684.966401377791</v>
      </c>
      <c r="AK6">
        <f t="shared" si="8"/>
        <v>2866.1852159999999</v>
      </c>
      <c r="AL6">
        <f t="shared" si="9"/>
        <v>40968.845697179131</v>
      </c>
    </row>
    <row r="7" spans="1:38" x14ac:dyDescent="0.2">
      <c r="A7" s="10">
        <v>47</v>
      </c>
      <c r="B7" s="1">
        <v>6848</v>
      </c>
      <c r="C7" s="1">
        <v>7200</v>
      </c>
      <c r="D7" s="1">
        <v>11136</v>
      </c>
      <c r="E7" s="1">
        <v>21376</v>
      </c>
      <c r="F7" s="2">
        <v>4672</v>
      </c>
      <c r="G7" s="3">
        <v>5.7187500000000002E-2</v>
      </c>
      <c r="H7" s="3">
        <v>6.0312499999999998E-2</v>
      </c>
      <c r="I7" s="3">
        <v>4.4374999999999998E-2</v>
      </c>
      <c r="J7" s="3">
        <v>3.7343750000000002E-2</v>
      </c>
      <c r="K7" s="4">
        <v>3.2656249999999998E-2</v>
      </c>
      <c r="L7" s="5">
        <v>0</v>
      </c>
      <c r="M7" s="6">
        <v>0</v>
      </c>
      <c r="N7" s="6">
        <v>0</v>
      </c>
      <c r="O7" s="6">
        <v>0.45808383229999999</v>
      </c>
      <c r="P7" s="2">
        <v>0</v>
      </c>
      <c r="Q7" s="1">
        <v>0</v>
      </c>
      <c r="R7" s="1">
        <v>0</v>
      </c>
      <c r="S7" s="1">
        <v>0</v>
      </c>
      <c r="T7" s="1">
        <v>1</v>
      </c>
      <c r="U7" s="2">
        <v>1</v>
      </c>
      <c r="V7" s="1">
        <v>0.25979999999999998</v>
      </c>
      <c r="W7" s="1">
        <v>0.29570000000000002</v>
      </c>
      <c r="X7" s="1">
        <v>0.36539540230000001</v>
      </c>
      <c r="Y7" s="1">
        <v>0.2076904192</v>
      </c>
      <c r="Z7" s="1">
        <v>0.255</v>
      </c>
      <c r="AA7">
        <f t="shared" si="10"/>
        <v>25063.68</v>
      </c>
      <c r="AB7">
        <f t="shared" si="0"/>
        <v>41688</v>
      </c>
      <c r="AC7">
        <f t="shared" si="1"/>
        <v>31626.239999999998</v>
      </c>
      <c r="AD7">
        <f t="shared" si="2"/>
        <v>51088.639999999999</v>
      </c>
      <c r="AE7">
        <f t="shared" si="3"/>
        <v>9764.48</v>
      </c>
      <c r="AF7">
        <f t="shared" si="11"/>
        <v>159231.04000000001</v>
      </c>
      <c r="AG7">
        <f t="shared" si="4"/>
        <v>6511.5440639999997</v>
      </c>
      <c r="AH7">
        <f t="shared" si="5"/>
        <v>12327.141600000001</v>
      </c>
      <c r="AI7">
        <f t="shared" si="6"/>
        <v>11556.082688036351</v>
      </c>
      <c r="AJ7">
        <f t="shared" si="7"/>
        <v>10610.621057957887</v>
      </c>
      <c r="AK7">
        <f t="shared" si="8"/>
        <v>2489.9423999999999</v>
      </c>
      <c r="AL7">
        <f t="shared" si="9"/>
        <v>43495.331809994241</v>
      </c>
    </row>
    <row r="8" spans="1:38" x14ac:dyDescent="0.2">
      <c r="A8" s="10">
        <v>48</v>
      </c>
      <c r="B8" s="1">
        <v>7488</v>
      </c>
      <c r="C8" s="1">
        <v>7968</v>
      </c>
      <c r="D8" s="1">
        <v>35904</v>
      </c>
      <c r="E8" s="1">
        <v>3648</v>
      </c>
      <c r="F8" s="2">
        <v>1920</v>
      </c>
      <c r="G8" s="3">
        <v>5.7187500000000002E-2</v>
      </c>
      <c r="H8" s="3">
        <v>6.0312499999999998E-2</v>
      </c>
      <c r="I8" s="3">
        <v>3.7343750000000002E-2</v>
      </c>
      <c r="J8" s="3">
        <v>4.6718750000000003E-2</v>
      </c>
      <c r="K8" s="4">
        <v>3.2656249999999998E-2</v>
      </c>
      <c r="L8" s="5">
        <v>0</v>
      </c>
      <c r="M8" s="6">
        <v>0</v>
      </c>
      <c r="N8" s="6">
        <v>0.37076648839999998</v>
      </c>
      <c r="O8" s="6">
        <v>0</v>
      </c>
      <c r="P8" s="2">
        <v>0</v>
      </c>
      <c r="Q8" s="1">
        <v>0</v>
      </c>
      <c r="R8" s="1">
        <v>0</v>
      </c>
      <c r="S8" s="1">
        <v>1</v>
      </c>
      <c r="T8" s="1">
        <v>0</v>
      </c>
      <c r="U8" s="2">
        <v>0</v>
      </c>
      <c r="V8" s="1">
        <v>0.25929999999999997</v>
      </c>
      <c r="W8" s="1">
        <v>0.29570000000000002</v>
      </c>
      <c r="X8" s="1">
        <v>0.2215565062</v>
      </c>
      <c r="Y8" s="1">
        <v>0.34416842110000001</v>
      </c>
      <c r="Z8" s="1">
        <v>0.25690000000000002</v>
      </c>
      <c r="AA8">
        <f t="shared" si="10"/>
        <v>27406.080000000002</v>
      </c>
      <c r="AB8">
        <f t="shared" si="0"/>
        <v>46134.720000000001</v>
      </c>
      <c r="AC8">
        <f t="shared" si="1"/>
        <v>85810.559999999998</v>
      </c>
      <c r="AD8">
        <f t="shared" si="2"/>
        <v>10907.52</v>
      </c>
      <c r="AE8">
        <f t="shared" si="3"/>
        <v>4012.7999999999997</v>
      </c>
      <c r="AF8">
        <f t="shared" si="11"/>
        <v>174271.67999999996</v>
      </c>
      <c r="AG8">
        <f t="shared" si="4"/>
        <v>7106.3965440000002</v>
      </c>
      <c r="AH8">
        <f t="shared" si="5"/>
        <v>13642.036704000002</v>
      </c>
      <c r="AI8">
        <f t="shared" si="6"/>
        <v>19011.887868665472</v>
      </c>
      <c r="AJ8">
        <f t="shared" si="7"/>
        <v>3754.0239365166722</v>
      </c>
      <c r="AK8">
        <f t="shared" si="8"/>
        <v>1030.88832</v>
      </c>
      <c r="AL8">
        <f t="shared" si="9"/>
        <v>44545.233373182142</v>
      </c>
    </row>
    <row r="9" spans="1:38" x14ac:dyDescent="0.2">
      <c r="A9" s="10">
        <v>49</v>
      </c>
      <c r="B9" s="1">
        <v>6336</v>
      </c>
      <c r="C9" s="1">
        <v>7200</v>
      </c>
      <c r="D9" s="1">
        <v>2368</v>
      </c>
      <c r="E9" s="1">
        <v>46848</v>
      </c>
      <c r="F9" s="2">
        <v>896</v>
      </c>
      <c r="G9" s="3">
        <v>5.7187500000000002E-2</v>
      </c>
      <c r="H9" s="3">
        <v>6.0312499999999998E-2</v>
      </c>
      <c r="I9" s="3">
        <v>3.7343750000000002E-2</v>
      </c>
      <c r="J9" s="3">
        <v>3.109375E-2</v>
      </c>
      <c r="K9" s="4">
        <v>3.2656249999999998E-2</v>
      </c>
      <c r="L9" s="5">
        <v>0</v>
      </c>
      <c r="M9" s="6">
        <v>0</v>
      </c>
      <c r="N9" s="6">
        <v>1</v>
      </c>
      <c r="O9" s="6">
        <v>0.83333333330000003</v>
      </c>
      <c r="P9" s="2">
        <v>1</v>
      </c>
      <c r="Q9" s="1">
        <v>0</v>
      </c>
      <c r="R9" s="1">
        <v>0</v>
      </c>
      <c r="S9" s="1">
        <v>0</v>
      </c>
      <c r="T9" s="1">
        <v>1</v>
      </c>
      <c r="U9" s="2">
        <v>0</v>
      </c>
      <c r="V9" s="1">
        <v>0.25900000000000001</v>
      </c>
      <c r="W9" s="1">
        <v>0.33857999999999999</v>
      </c>
      <c r="X9" s="1">
        <v>0.24648648649999999</v>
      </c>
      <c r="Y9" s="1">
        <v>1.36903005E-2</v>
      </c>
      <c r="Z9" s="1">
        <v>0.24779999999999999</v>
      </c>
      <c r="AA9">
        <f t="shared" si="10"/>
        <v>23189.760000000002</v>
      </c>
      <c r="AB9">
        <f t="shared" si="0"/>
        <v>41688</v>
      </c>
      <c r="AC9">
        <f t="shared" si="1"/>
        <v>5659.52</v>
      </c>
      <c r="AD9">
        <f t="shared" si="2"/>
        <v>93227.520000000004</v>
      </c>
      <c r="AE9">
        <f t="shared" si="3"/>
        <v>1872.6399999999999</v>
      </c>
      <c r="AF9">
        <f t="shared" si="11"/>
        <v>165637.44</v>
      </c>
      <c r="AG9">
        <f t="shared" si="4"/>
        <v>6006.1478400000005</v>
      </c>
      <c r="AH9">
        <f t="shared" si="5"/>
        <v>14114.723039999999</v>
      </c>
      <c r="AI9">
        <f t="shared" si="6"/>
        <v>1394.9952000764802</v>
      </c>
      <c r="AJ9">
        <f t="shared" si="7"/>
        <v>1276.31276366976</v>
      </c>
      <c r="AK9">
        <f t="shared" si="8"/>
        <v>464.04019199999993</v>
      </c>
      <c r="AL9">
        <f t="shared" si="9"/>
        <v>23256.219035746239</v>
      </c>
    </row>
    <row r="10" spans="1:38" x14ac:dyDescent="0.2">
      <c r="A10" s="10">
        <v>50</v>
      </c>
      <c r="B10" s="1">
        <v>6208</v>
      </c>
      <c r="C10" s="1">
        <v>11712</v>
      </c>
      <c r="D10" s="1">
        <v>45824</v>
      </c>
      <c r="E10" s="1">
        <v>3328</v>
      </c>
      <c r="F10" s="2">
        <v>1152</v>
      </c>
      <c r="G10" s="3">
        <v>5.7187500000000002E-2</v>
      </c>
      <c r="H10" s="3">
        <v>6.0312499999999998E-2</v>
      </c>
      <c r="I10" s="3">
        <v>3.109375E-2</v>
      </c>
      <c r="J10" s="3">
        <v>4.6718750000000003E-2</v>
      </c>
      <c r="K10" s="4">
        <v>3.2656249999999998E-2</v>
      </c>
      <c r="L10" s="5">
        <v>0</v>
      </c>
      <c r="M10" s="6">
        <v>1</v>
      </c>
      <c r="N10" s="6">
        <v>0.41201117320000002</v>
      </c>
      <c r="O10" s="6">
        <v>0</v>
      </c>
      <c r="P10" s="2">
        <v>1</v>
      </c>
      <c r="Q10" s="1">
        <v>0</v>
      </c>
      <c r="R10" s="1">
        <v>1</v>
      </c>
      <c r="S10" s="1">
        <v>1</v>
      </c>
      <c r="T10" s="1">
        <v>0</v>
      </c>
      <c r="U10" s="2">
        <v>0</v>
      </c>
      <c r="V10" s="1">
        <v>0.25900000000000001</v>
      </c>
      <c r="W10" s="1">
        <v>0.38209180329999998</v>
      </c>
      <c r="X10" s="1">
        <v>0.15157863129999999</v>
      </c>
      <c r="Y10" s="1">
        <v>0.35149615379999999</v>
      </c>
      <c r="Z10" s="1">
        <v>0.25119999999999998</v>
      </c>
      <c r="AA10">
        <f t="shared" si="10"/>
        <v>22721.280000000002</v>
      </c>
      <c r="AB10">
        <f t="shared" si="0"/>
        <v>67812.479999999996</v>
      </c>
      <c r="AC10">
        <f t="shared" si="1"/>
        <v>91189.759999999995</v>
      </c>
      <c r="AD10">
        <f t="shared" si="2"/>
        <v>9950.7200000000012</v>
      </c>
      <c r="AE10">
        <f t="shared" si="3"/>
        <v>2407.6799999999998</v>
      </c>
      <c r="AF10">
        <f t="shared" si="11"/>
        <v>194081.91999999998</v>
      </c>
      <c r="AG10">
        <f t="shared" si="4"/>
        <v>5884.8115200000011</v>
      </c>
      <c r="AH10">
        <f t="shared" si="5"/>
        <v>25910.592769445182</v>
      </c>
      <c r="AI10">
        <f t="shared" si="6"/>
        <v>13822.419009375486</v>
      </c>
      <c r="AJ10">
        <f t="shared" si="7"/>
        <v>3497.6398075407365</v>
      </c>
      <c r="AK10">
        <f t="shared" si="8"/>
        <v>604.80921599999988</v>
      </c>
      <c r="AL10">
        <f t="shared" si="9"/>
        <v>49720.272322361408</v>
      </c>
    </row>
    <row r="11" spans="1:38" x14ac:dyDescent="0.2">
      <c r="A11" s="10">
        <v>51</v>
      </c>
      <c r="B11" s="1">
        <v>6400</v>
      </c>
      <c r="C11" s="1">
        <v>10368</v>
      </c>
      <c r="D11" s="1">
        <v>3008</v>
      </c>
      <c r="E11" s="1">
        <v>4096</v>
      </c>
      <c r="F11" s="2">
        <v>26432</v>
      </c>
      <c r="G11" s="3">
        <v>5.7187500000000002E-2</v>
      </c>
      <c r="H11" s="3">
        <v>6.0312499999999998E-2</v>
      </c>
      <c r="I11" s="3">
        <v>4.4374999999999998E-2</v>
      </c>
      <c r="J11" s="3">
        <v>4.6718750000000003E-2</v>
      </c>
      <c r="K11" s="4">
        <v>2.9531249999999998E-2</v>
      </c>
      <c r="L11" s="5">
        <v>0</v>
      </c>
      <c r="M11" s="6">
        <v>1</v>
      </c>
      <c r="N11" s="6">
        <v>0</v>
      </c>
      <c r="O11" s="6">
        <v>0.40625</v>
      </c>
      <c r="P11" s="2">
        <v>1</v>
      </c>
      <c r="Q11" s="1">
        <v>0</v>
      </c>
      <c r="R11" s="1">
        <v>0</v>
      </c>
      <c r="S11" s="1">
        <v>0</v>
      </c>
      <c r="T11" s="1">
        <v>0</v>
      </c>
      <c r="U11" s="2">
        <v>1</v>
      </c>
      <c r="V11" s="1">
        <v>0.25900000000000001</v>
      </c>
      <c r="W11" s="1">
        <v>0.37304999999999999</v>
      </c>
      <c r="X11" s="1">
        <v>0.39575744680000002</v>
      </c>
      <c r="Y11" s="1">
        <v>0.3526828125</v>
      </c>
      <c r="Z11" s="1">
        <v>0.2</v>
      </c>
      <c r="AA11">
        <f t="shared" si="10"/>
        <v>23424</v>
      </c>
      <c r="AB11">
        <f t="shared" si="0"/>
        <v>60030.720000000001</v>
      </c>
      <c r="AC11">
        <f t="shared" si="1"/>
        <v>8542.7199999999993</v>
      </c>
      <c r="AD11">
        <f t="shared" si="2"/>
        <v>12247.04</v>
      </c>
      <c r="AE11">
        <f t="shared" si="3"/>
        <v>49956.479999999996</v>
      </c>
      <c r="AF11">
        <f t="shared" si="11"/>
        <v>154200.96000000002</v>
      </c>
      <c r="AG11">
        <f t="shared" si="4"/>
        <v>6066.8159999999998</v>
      </c>
      <c r="AH11">
        <f t="shared" si="5"/>
        <v>22394.460095999999</v>
      </c>
      <c r="AI11">
        <f t="shared" si="6"/>
        <v>3380.845055927296</v>
      </c>
      <c r="AJ11">
        <f t="shared" si="7"/>
        <v>4319.3205120000002</v>
      </c>
      <c r="AK11">
        <f t="shared" si="8"/>
        <v>9991.2960000000003</v>
      </c>
      <c r="AL11">
        <f t="shared" si="9"/>
        <v>46152.737663927299</v>
      </c>
    </row>
    <row r="12" spans="1:38" x14ac:dyDescent="0.2">
      <c r="A12" s="10">
        <v>52</v>
      </c>
      <c r="B12" s="1">
        <v>13056</v>
      </c>
      <c r="C12" s="1">
        <v>7104</v>
      </c>
      <c r="D12" s="1">
        <v>2816</v>
      </c>
      <c r="E12" s="1">
        <v>4864</v>
      </c>
      <c r="F12" s="2">
        <v>7168</v>
      </c>
      <c r="G12" s="3">
        <v>5.1406250000000001E-2</v>
      </c>
      <c r="H12" s="3">
        <v>6.0312499999999998E-2</v>
      </c>
      <c r="I12" s="3">
        <v>4.4374999999999998E-2</v>
      </c>
      <c r="J12" s="3">
        <v>4.6718750000000003E-2</v>
      </c>
      <c r="K12" s="4">
        <v>2.9531249999999998E-2</v>
      </c>
      <c r="L12" s="5">
        <v>0.24509803920000001</v>
      </c>
      <c r="M12" s="6">
        <v>0.78378378380000002</v>
      </c>
      <c r="N12" s="6">
        <v>0</v>
      </c>
      <c r="O12" s="6">
        <v>0.14473684210000001</v>
      </c>
      <c r="P12" s="2">
        <v>1</v>
      </c>
      <c r="Q12" s="1">
        <v>0</v>
      </c>
      <c r="R12" s="1">
        <v>0</v>
      </c>
      <c r="S12" s="1">
        <v>1</v>
      </c>
      <c r="T12" s="1">
        <v>0</v>
      </c>
      <c r="U12" s="2">
        <v>0</v>
      </c>
      <c r="V12" s="1">
        <v>0.27110098040000002</v>
      </c>
      <c r="W12" s="1">
        <v>0.41460270269999999</v>
      </c>
      <c r="X12" s="1">
        <v>0.4381636364</v>
      </c>
      <c r="Y12" s="1">
        <v>0.3966815789</v>
      </c>
      <c r="Z12" s="1">
        <v>0.2069</v>
      </c>
      <c r="AA12">
        <f t="shared" si="10"/>
        <v>42954.239999999998</v>
      </c>
      <c r="AB12">
        <f t="shared" si="0"/>
        <v>41132.160000000003</v>
      </c>
      <c r="AC12">
        <f t="shared" si="1"/>
        <v>7997.44</v>
      </c>
      <c r="AD12">
        <f t="shared" si="2"/>
        <v>14543.36</v>
      </c>
      <c r="AE12">
        <f t="shared" si="3"/>
        <v>13547.519999999999</v>
      </c>
      <c r="AF12">
        <f t="shared" si="11"/>
        <v>120174.72</v>
      </c>
      <c r="AG12">
        <f t="shared" si="4"/>
        <v>11644.936576336897</v>
      </c>
      <c r="AH12">
        <f t="shared" si="5"/>
        <v>17053.504703888833</v>
      </c>
      <c r="AI12">
        <f t="shared" si="6"/>
        <v>3504.1873922908158</v>
      </c>
      <c r="AJ12">
        <f t="shared" si="7"/>
        <v>5769.0830073111038</v>
      </c>
      <c r="AK12">
        <f t="shared" si="8"/>
        <v>2802.9818879999998</v>
      </c>
      <c r="AL12">
        <f t="shared" si="9"/>
        <v>40774.69356782765</v>
      </c>
    </row>
    <row r="13" spans="1:38" x14ac:dyDescent="0.2">
      <c r="A13" s="10">
        <v>53</v>
      </c>
      <c r="B13" s="1">
        <v>8704</v>
      </c>
      <c r="C13" s="1">
        <v>6432</v>
      </c>
      <c r="D13" s="1">
        <v>3456</v>
      </c>
      <c r="E13" s="1">
        <v>36288</v>
      </c>
      <c r="F13" s="2">
        <v>7680</v>
      </c>
      <c r="G13" s="3">
        <v>5.1406250000000001E-2</v>
      </c>
      <c r="H13" s="3">
        <v>6.0312499999999998E-2</v>
      </c>
      <c r="I13" s="3">
        <v>4.4374999999999998E-2</v>
      </c>
      <c r="J13" s="3">
        <v>3.4218749999999999E-2</v>
      </c>
      <c r="K13" s="4">
        <v>2.9531249999999998E-2</v>
      </c>
      <c r="L13" s="5">
        <v>1</v>
      </c>
      <c r="M13" s="6">
        <v>0</v>
      </c>
      <c r="N13" s="6">
        <v>0</v>
      </c>
      <c r="O13" s="6">
        <v>1</v>
      </c>
      <c r="P13" s="2">
        <v>1</v>
      </c>
      <c r="Q13" s="1">
        <v>0</v>
      </c>
      <c r="R13" s="1">
        <v>0</v>
      </c>
      <c r="S13" s="1">
        <v>0</v>
      </c>
      <c r="T13" s="1">
        <v>1</v>
      </c>
      <c r="U13" s="2">
        <v>0</v>
      </c>
      <c r="V13" s="1">
        <v>0.2707220588</v>
      </c>
      <c r="W13" s="1">
        <v>0.3222940299</v>
      </c>
      <c r="X13" s="1">
        <v>0.41519444439999997</v>
      </c>
      <c r="Y13" s="1">
        <v>0.1515511464</v>
      </c>
      <c r="Z13" s="1">
        <v>0.2069</v>
      </c>
      <c r="AA13">
        <f t="shared" si="10"/>
        <v>28636.16</v>
      </c>
      <c r="AB13">
        <f t="shared" si="0"/>
        <v>37241.279999999999</v>
      </c>
      <c r="AC13">
        <f t="shared" si="1"/>
        <v>9815.0399999999991</v>
      </c>
      <c r="AD13">
        <f t="shared" si="2"/>
        <v>79470.720000000001</v>
      </c>
      <c r="AE13">
        <f t="shared" si="3"/>
        <v>14515.199999999999</v>
      </c>
      <c r="AF13">
        <f t="shared" si="11"/>
        <v>169678.40000000002</v>
      </c>
      <c r="AG13">
        <f t="shared" si="4"/>
        <v>7752.4401913262082</v>
      </c>
      <c r="AH13">
        <f t="shared" si="5"/>
        <v>12002.642209834272</v>
      </c>
      <c r="AI13">
        <f t="shared" si="6"/>
        <v>4075.1500795637753</v>
      </c>
      <c r="AJ13">
        <f t="shared" si="7"/>
        <v>12043.878721233408</v>
      </c>
      <c r="AK13">
        <f t="shared" si="8"/>
        <v>3003.1948799999996</v>
      </c>
      <c r="AL13">
        <f t="shared" si="9"/>
        <v>38877.306081957664</v>
      </c>
    </row>
    <row r="14" spans="1:38" x14ac:dyDescent="0.2">
      <c r="A14" s="10">
        <v>54</v>
      </c>
      <c r="B14" s="1">
        <v>8832</v>
      </c>
      <c r="C14" s="1">
        <v>7200</v>
      </c>
      <c r="D14" s="1">
        <v>46528</v>
      </c>
      <c r="E14" s="1">
        <v>3072</v>
      </c>
      <c r="F14" s="2">
        <v>6912</v>
      </c>
      <c r="G14" s="3">
        <v>5.1406250000000001E-2</v>
      </c>
      <c r="H14" s="3">
        <v>6.0312499999999998E-2</v>
      </c>
      <c r="I14" s="3">
        <v>3.7343750000000002E-2</v>
      </c>
      <c r="J14" s="3">
        <v>4.6718750000000003E-2</v>
      </c>
      <c r="K14" s="4">
        <v>2.7968750000000001E-2</v>
      </c>
      <c r="L14" s="5">
        <v>1</v>
      </c>
      <c r="M14" s="6">
        <v>0</v>
      </c>
      <c r="N14" s="6">
        <v>0.35350756529999999</v>
      </c>
      <c r="O14" s="6">
        <v>0</v>
      </c>
      <c r="P14" s="2">
        <v>0</v>
      </c>
      <c r="Q14" s="1">
        <v>0</v>
      </c>
      <c r="R14" s="1">
        <v>0</v>
      </c>
      <c r="S14" s="1">
        <v>1</v>
      </c>
      <c r="T14" s="1">
        <v>0</v>
      </c>
      <c r="U14" s="2">
        <v>0</v>
      </c>
      <c r="V14" s="1">
        <v>0.27083913040000002</v>
      </c>
      <c r="W14" s="1">
        <v>0.30474400000000001</v>
      </c>
      <c r="X14" s="1">
        <v>0.2207196699</v>
      </c>
      <c r="Y14" s="1">
        <v>0.37869999999999998</v>
      </c>
      <c r="Z14" s="1">
        <v>0.16259999999999999</v>
      </c>
      <c r="AA14">
        <f t="shared" si="10"/>
        <v>29057.279999999999</v>
      </c>
      <c r="AB14">
        <f t="shared" si="0"/>
        <v>41688</v>
      </c>
      <c r="AC14">
        <f t="shared" si="1"/>
        <v>111201.92000000001</v>
      </c>
      <c r="AD14">
        <f t="shared" si="2"/>
        <v>9185.2800000000007</v>
      </c>
      <c r="AE14">
        <f t="shared" si="3"/>
        <v>12372.48</v>
      </c>
      <c r="AF14">
        <f t="shared" si="11"/>
        <v>203504.96000000002</v>
      </c>
      <c r="AG14">
        <f t="shared" si="4"/>
        <v>7869.8484469893119</v>
      </c>
      <c r="AH14">
        <f t="shared" si="5"/>
        <v>12704.167872</v>
      </c>
      <c r="AI14">
        <f t="shared" si="6"/>
        <v>24544.451074646211</v>
      </c>
      <c r="AJ14">
        <f t="shared" si="7"/>
        <v>3478.4655360000002</v>
      </c>
      <c r="AK14">
        <f t="shared" si="8"/>
        <v>2011.7652479999999</v>
      </c>
      <c r="AL14">
        <f t="shared" si="9"/>
        <v>50608.698177635531</v>
      </c>
    </row>
    <row r="15" spans="1:38" x14ac:dyDescent="0.2">
      <c r="A15" s="10">
        <v>55</v>
      </c>
      <c r="B15" s="1">
        <v>5696</v>
      </c>
      <c r="C15" s="1">
        <v>10176</v>
      </c>
      <c r="D15" s="1">
        <v>9792</v>
      </c>
      <c r="E15" s="1">
        <v>4864</v>
      </c>
      <c r="F15" s="2">
        <v>32704</v>
      </c>
      <c r="G15" s="3">
        <v>5.7187500000000002E-2</v>
      </c>
      <c r="H15" s="3">
        <v>6.0312499999999998E-2</v>
      </c>
      <c r="I15" s="3">
        <v>3.7343750000000002E-2</v>
      </c>
      <c r="J15" s="3">
        <v>4.6718750000000003E-2</v>
      </c>
      <c r="K15" s="4">
        <v>2.7968750000000001E-2</v>
      </c>
      <c r="L15" s="5">
        <v>0</v>
      </c>
      <c r="M15" s="6">
        <v>0</v>
      </c>
      <c r="N15" s="6">
        <v>0.62745098040000002</v>
      </c>
      <c r="O15" s="6">
        <v>0</v>
      </c>
      <c r="P15" s="2">
        <v>1</v>
      </c>
      <c r="Q15" s="1">
        <v>0</v>
      </c>
      <c r="R15" s="1">
        <v>0</v>
      </c>
      <c r="S15" s="1">
        <v>0</v>
      </c>
      <c r="T15" s="1">
        <v>0</v>
      </c>
      <c r="U15" s="2">
        <v>1</v>
      </c>
      <c r="V15" s="1">
        <v>0.34460898880000002</v>
      </c>
      <c r="W15" s="1">
        <v>0.29985000000000001</v>
      </c>
      <c r="X15" s="1">
        <v>0.2203921569</v>
      </c>
      <c r="Y15" s="1">
        <v>0.37872499999999998</v>
      </c>
      <c r="Z15" s="1">
        <v>0.1603</v>
      </c>
      <c r="AA15">
        <f t="shared" si="10"/>
        <v>20847.36</v>
      </c>
      <c r="AB15">
        <f t="shared" si="0"/>
        <v>58919.040000000001</v>
      </c>
      <c r="AC15">
        <f t="shared" si="1"/>
        <v>23402.880000000001</v>
      </c>
      <c r="AD15">
        <f t="shared" si="2"/>
        <v>14543.36</v>
      </c>
      <c r="AE15">
        <f t="shared" si="3"/>
        <v>58540.160000000003</v>
      </c>
      <c r="AF15">
        <f t="shared" si="11"/>
        <v>176252.79999999999</v>
      </c>
      <c r="AG15">
        <f t="shared" si="4"/>
        <v>7184.1876487495683</v>
      </c>
      <c r="AH15">
        <f t="shared" si="5"/>
        <v>17666.874144000001</v>
      </c>
      <c r="AI15">
        <f t="shared" si="6"/>
        <v>5157.8112008718717</v>
      </c>
      <c r="AJ15">
        <f t="shared" si="7"/>
        <v>5507.9340160000002</v>
      </c>
      <c r="AK15">
        <f t="shared" si="8"/>
        <v>9383.9876480000003</v>
      </c>
      <c r="AL15">
        <f t="shared" si="9"/>
        <v>44900.794657621445</v>
      </c>
    </row>
    <row r="16" spans="1:38" x14ac:dyDescent="0.2">
      <c r="A16" s="10">
        <v>56</v>
      </c>
      <c r="B16" s="1">
        <v>14208</v>
      </c>
      <c r="C16" s="1">
        <v>6144</v>
      </c>
      <c r="D16" s="1">
        <v>2240</v>
      </c>
      <c r="E16" s="1">
        <v>9152</v>
      </c>
      <c r="F16" s="2">
        <v>7232</v>
      </c>
      <c r="G16" s="3">
        <v>5.1406250000000001E-2</v>
      </c>
      <c r="H16" s="3">
        <v>5.9751471600000002E-2</v>
      </c>
      <c r="I16" s="3">
        <v>4.4374999999999998E-2</v>
      </c>
      <c r="J16" s="3">
        <v>4.6718750000000003E-2</v>
      </c>
      <c r="K16" s="4">
        <v>2.7968750000000001E-2</v>
      </c>
      <c r="L16" s="5">
        <v>1</v>
      </c>
      <c r="M16" s="6">
        <v>0</v>
      </c>
      <c r="N16" s="6">
        <v>0</v>
      </c>
      <c r="O16" s="6">
        <v>0</v>
      </c>
      <c r="P16" s="2">
        <v>1</v>
      </c>
      <c r="Q16" s="1">
        <v>1</v>
      </c>
      <c r="R16" s="1">
        <v>0</v>
      </c>
      <c r="S16" s="1">
        <v>0.95871428569999995</v>
      </c>
      <c r="T16" s="1">
        <v>0</v>
      </c>
      <c r="U16" s="2">
        <v>0</v>
      </c>
      <c r="V16" s="1">
        <v>0.2706054054</v>
      </c>
      <c r="W16" s="1">
        <v>0.29018293000000001</v>
      </c>
      <c r="X16" s="1">
        <v>0.3317742857</v>
      </c>
      <c r="Y16" s="1">
        <v>0.37926573429999999</v>
      </c>
      <c r="Z16" s="1">
        <v>0.1598</v>
      </c>
      <c r="AA16">
        <f t="shared" si="10"/>
        <v>46744.32</v>
      </c>
      <c r="AB16">
        <f t="shared" si="0"/>
        <v>35242.8519849984</v>
      </c>
      <c r="AC16">
        <f t="shared" si="1"/>
        <v>6361.5999999999995</v>
      </c>
      <c r="AD16">
        <f t="shared" si="2"/>
        <v>27364.480000000003</v>
      </c>
      <c r="AE16">
        <f t="shared" si="3"/>
        <v>12945.28</v>
      </c>
      <c r="AF16">
        <f t="shared" si="11"/>
        <v>128658.53198499841</v>
      </c>
      <c r="AG16">
        <f t="shared" si="4"/>
        <v>12649.265663747328</v>
      </c>
      <c r="AH16">
        <f t="shared" si="5"/>
        <v>10226.874050563152</v>
      </c>
      <c r="AI16">
        <f t="shared" si="6"/>
        <v>2110.6152959091201</v>
      </c>
      <c r="AJ16">
        <f t="shared" si="7"/>
        <v>10378.409600937664</v>
      </c>
      <c r="AK16">
        <f t="shared" si="8"/>
        <v>2068.6557440000001</v>
      </c>
      <c r="AL16">
        <f t="shared" si="9"/>
        <v>37433.820355157266</v>
      </c>
    </row>
    <row r="17" spans="1:38" x14ac:dyDescent="0.2">
      <c r="A17" s="10">
        <v>57</v>
      </c>
      <c r="B17" s="1">
        <v>7616</v>
      </c>
      <c r="C17" s="1">
        <v>8640</v>
      </c>
      <c r="D17" s="1">
        <v>1280</v>
      </c>
      <c r="E17" s="1">
        <v>42944</v>
      </c>
      <c r="F17" s="2">
        <v>1152</v>
      </c>
      <c r="G17" s="3">
        <v>5.1406250000000001E-2</v>
      </c>
      <c r="H17" s="3">
        <v>5.9646367200000001E-2</v>
      </c>
      <c r="I17" s="3">
        <v>4.4374999999999998E-2</v>
      </c>
      <c r="J17" s="3">
        <v>3.109375E-2</v>
      </c>
      <c r="K17" s="4">
        <v>3.8906250000000003E-2</v>
      </c>
      <c r="L17" s="5">
        <v>0.37815126049999997</v>
      </c>
      <c r="M17" s="6">
        <v>0</v>
      </c>
      <c r="N17" s="6">
        <v>0</v>
      </c>
      <c r="O17" s="6">
        <v>1</v>
      </c>
      <c r="P17" s="2">
        <v>0</v>
      </c>
      <c r="Q17" s="1">
        <v>0</v>
      </c>
      <c r="R17" s="1">
        <v>0</v>
      </c>
      <c r="S17" s="1">
        <v>0</v>
      </c>
      <c r="T17" s="1">
        <v>1</v>
      </c>
      <c r="U17" s="2">
        <v>0</v>
      </c>
      <c r="V17" s="1">
        <v>0.27061344539999999</v>
      </c>
      <c r="W17" s="1">
        <v>0.28804403029999998</v>
      </c>
      <c r="X17" s="1">
        <v>0.33323999999999998</v>
      </c>
      <c r="Y17" s="1">
        <v>6.3552607999999997E-2</v>
      </c>
      <c r="Z17" s="1">
        <v>0.4763</v>
      </c>
      <c r="AA17">
        <f t="shared" si="10"/>
        <v>25056.639999999999</v>
      </c>
      <c r="AB17">
        <f t="shared" si="0"/>
        <v>49473.082810368003</v>
      </c>
      <c r="AC17">
        <f t="shared" si="1"/>
        <v>3635.2</v>
      </c>
      <c r="AD17">
        <f t="shared" si="2"/>
        <v>85458.559999999998</v>
      </c>
      <c r="AE17">
        <f t="shared" si="3"/>
        <v>2868.4800000000005</v>
      </c>
      <c r="AF17">
        <f t="shared" si="11"/>
        <v>166491.96281036802</v>
      </c>
      <c r="AG17">
        <f t="shared" si="4"/>
        <v>6780.6636805474554</v>
      </c>
      <c r="AH17">
        <f t="shared" si="5"/>
        <v>14250.426164064049</v>
      </c>
      <c r="AI17">
        <f t="shared" si="6"/>
        <v>1211.3940479999999</v>
      </c>
      <c r="AJ17">
        <f t="shared" si="7"/>
        <v>5431.1143639244792</v>
      </c>
      <c r="AK17">
        <f t="shared" si="8"/>
        <v>1366.2570240000002</v>
      </c>
      <c r="AL17">
        <f t="shared" si="9"/>
        <v>29039.85528053598</v>
      </c>
    </row>
    <row r="18" spans="1:38" x14ac:dyDescent="0.2">
      <c r="A18" s="10">
        <v>58</v>
      </c>
      <c r="B18" s="1">
        <v>5632</v>
      </c>
      <c r="C18" s="1">
        <v>18912</v>
      </c>
      <c r="D18" s="1">
        <v>2432</v>
      </c>
      <c r="E18" s="1">
        <v>4032</v>
      </c>
      <c r="F18" s="2">
        <v>65536</v>
      </c>
      <c r="G18" s="3">
        <v>5.4843749999999997E-2</v>
      </c>
      <c r="H18" s="3">
        <v>4.7812500000000001E-2</v>
      </c>
      <c r="I18" s="3">
        <v>4.4374999999999998E-2</v>
      </c>
      <c r="J18" s="3">
        <v>4.4790401100000002E-2</v>
      </c>
      <c r="K18" s="4">
        <v>1.9375E-2</v>
      </c>
      <c r="L18" s="5">
        <v>1</v>
      </c>
      <c r="M18" s="6">
        <v>1</v>
      </c>
      <c r="N18" s="6">
        <v>0</v>
      </c>
      <c r="O18" s="6">
        <v>0</v>
      </c>
      <c r="P18" s="2">
        <v>0</v>
      </c>
      <c r="Q18" s="1">
        <v>0</v>
      </c>
      <c r="R18" s="1">
        <v>1</v>
      </c>
      <c r="S18" s="1">
        <v>0</v>
      </c>
      <c r="T18" s="1">
        <v>0</v>
      </c>
      <c r="U18" s="2">
        <v>1</v>
      </c>
      <c r="V18" s="1">
        <v>0.28991477269999999</v>
      </c>
      <c r="W18" s="1">
        <v>0.16858020300000001</v>
      </c>
      <c r="X18" s="1">
        <v>0.35073947370000003</v>
      </c>
      <c r="Y18" s="1">
        <v>0.35000307269999997</v>
      </c>
      <c r="Z18" s="1">
        <v>2.98E-2</v>
      </c>
      <c r="AA18">
        <f t="shared" si="10"/>
        <v>19768.32</v>
      </c>
      <c r="AB18">
        <f t="shared" si="0"/>
        <v>86806.080000000002</v>
      </c>
      <c r="AC18">
        <f t="shared" si="1"/>
        <v>6906.8799999999992</v>
      </c>
      <c r="AD18">
        <f t="shared" si="2"/>
        <v>11558.0734230528</v>
      </c>
      <c r="AE18">
        <f t="shared" si="3"/>
        <v>81264.639999999999</v>
      </c>
      <c r="AF18">
        <f t="shared" si="11"/>
        <v>206303.9934230528</v>
      </c>
      <c r="AG18">
        <f t="shared" si="4"/>
        <v>5731.127999460864</v>
      </c>
      <c r="AH18">
        <f t="shared" si="5"/>
        <v>14633.786588034242</v>
      </c>
      <c r="AI18">
        <f t="shared" si="6"/>
        <v>2422.5154561090558</v>
      </c>
      <c r="AJ18">
        <f t="shared" si="7"/>
        <v>4045.3612125606865</v>
      </c>
      <c r="AK18">
        <f t="shared" si="8"/>
        <v>2421.6862719999999</v>
      </c>
      <c r="AL18">
        <f t="shared" si="9"/>
        <v>29254.477528164847</v>
      </c>
    </row>
    <row r="19" spans="1:38" x14ac:dyDescent="0.2">
      <c r="A19" s="10">
        <v>59</v>
      </c>
      <c r="B19" s="1">
        <v>6592</v>
      </c>
      <c r="C19" s="1">
        <v>6720</v>
      </c>
      <c r="D19" s="1">
        <v>38208</v>
      </c>
      <c r="E19" s="1">
        <v>4032</v>
      </c>
      <c r="F19" s="2">
        <v>1024</v>
      </c>
      <c r="G19" s="3">
        <v>5.4843749999999997E-2</v>
      </c>
      <c r="H19" s="3">
        <v>5.7187500000000002E-2</v>
      </c>
      <c r="I19" s="3">
        <v>3.109375E-2</v>
      </c>
      <c r="J19" s="3">
        <v>4.6718750000000003E-2</v>
      </c>
      <c r="K19" s="4">
        <v>2.4843750000000001E-2</v>
      </c>
      <c r="L19" s="5">
        <v>0.34951456310000001</v>
      </c>
      <c r="M19" s="6">
        <v>0</v>
      </c>
      <c r="N19" s="6">
        <v>0.45393634840000002</v>
      </c>
      <c r="O19" s="6">
        <v>0</v>
      </c>
      <c r="P19" s="2">
        <v>1</v>
      </c>
      <c r="Q19" s="1">
        <v>0</v>
      </c>
      <c r="R19" s="1">
        <v>0</v>
      </c>
      <c r="S19" s="1">
        <v>1</v>
      </c>
      <c r="T19" s="1">
        <v>0</v>
      </c>
      <c r="U19" s="2">
        <v>0</v>
      </c>
      <c r="V19" s="1">
        <v>0.3033815534</v>
      </c>
      <c r="W19" s="1">
        <v>0.30612</v>
      </c>
      <c r="X19" s="1">
        <v>0.14896901169999999</v>
      </c>
      <c r="Y19" s="1">
        <v>0.39327460320000002</v>
      </c>
      <c r="Z19" s="1">
        <v>0.1956</v>
      </c>
      <c r="AA19">
        <f t="shared" si="10"/>
        <v>23137.919999999998</v>
      </c>
      <c r="AB19">
        <f t="shared" si="0"/>
        <v>36892.800000000003</v>
      </c>
      <c r="AC19">
        <f t="shared" si="1"/>
        <v>76033.919999999998</v>
      </c>
      <c r="AD19">
        <f t="shared" si="2"/>
        <v>12055.68</v>
      </c>
      <c r="AE19">
        <f t="shared" si="3"/>
        <v>1628.16</v>
      </c>
      <c r="AF19">
        <f t="shared" si="11"/>
        <v>149748.48000000001</v>
      </c>
      <c r="AG19">
        <f t="shared" si="4"/>
        <v>7019.6181120449273</v>
      </c>
      <c r="AH19">
        <f t="shared" si="5"/>
        <v>11293.623936000002</v>
      </c>
      <c r="AI19">
        <f t="shared" si="6"/>
        <v>11326.697918076863</v>
      </c>
      <c r="AJ19">
        <f t="shared" si="7"/>
        <v>4741.1927683061767</v>
      </c>
      <c r="AK19">
        <f t="shared" si="8"/>
        <v>318.468096</v>
      </c>
      <c r="AL19">
        <f t="shared" si="9"/>
        <v>34699.600830427968</v>
      </c>
    </row>
    <row r="20" spans="1:38" x14ac:dyDescent="0.2">
      <c r="A20" s="10">
        <v>60</v>
      </c>
      <c r="B20" s="1">
        <v>7680</v>
      </c>
      <c r="C20" s="1">
        <v>8736</v>
      </c>
      <c r="D20" s="1">
        <v>1728</v>
      </c>
      <c r="E20" s="1">
        <v>36800</v>
      </c>
      <c r="F20" s="2">
        <v>23872</v>
      </c>
      <c r="G20" s="3">
        <v>5.4843749999999997E-2</v>
      </c>
      <c r="H20" s="3">
        <v>5.7187500000000002E-2</v>
      </c>
      <c r="I20" s="3">
        <v>4.4374999999999998E-2</v>
      </c>
      <c r="J20" s="3">
        <v>3.109375E-2</v>
      </c>
      <c r="K20" s="4">
        <v>2.4843750000000001E-2</v>
      </c>
      <c r="L20" s="5">
        <v>0</v>
      </c>
      <c r="M20" s="6">
        <v>0</v>
      </c>
      <c r="N20" s="6">
        <v>0</v>
      </c>
      <c r="O20" s="6">
        <v>1</v>
      </c>
      <c r="P20" s="2">
        <v>0</v>
      </c>
      <c r="Q20" s="1">
        <v>0</v>
      </c>
      <c r="R20" s="1">
        <v>0</v>
      </c>
      <c r="S20" s="1">
        <v>0</v>
      </c>
      <c r="T20" s="1">
        <v>1</v>
      </c>
      <c r="U20" s="2">
        <v>1</v>
      </c>
      <c r="V20" s="1">
        <v>0.30285250000000002</v>
      </c>
      <c r="W20" s="1">
        <v>0.30673076919999998</v>
      </c>
      <c r="X20" s="1">
        <v>0.41341481479999997</v>
      </c>
      <c r="Y20" s="1">
        <v>0.17618365220000001</v>
      </c>
      <c r="Z20" s="1">
        <v>0.1956</v>
      </c>
      <c r="AA20">
        <f t="shared" si="10"/>
        <v>26956.799999999999</v>
      </c>
      <c r="AB20">
        <f t="shared" si="0"/>
        <v>47960.639999999999</v>
      </c>
      <c r="AC20">
        <f t="shared" si="1"/>
        <v>4907.5199999999995</v>
      </c>
      <c r="AD20">
        <f t="shared" si="2"/>
        <v>73232</v>
      </c>
      <c r="AE20">
        <f t="shared" si="3"/>
        <v>37956.480000000003</v>
      </c>
      <c r="AF20">
        <f t="shared" si="11"/>
        <v>191013.44000000003</v>
      </c>
      <c r="AG20">
        <f t="shared" si="4"/>
        <v>8163.9342720000004</v>
      </c>
      <c r="AH20">
        <f t="shared" si="5"/>
        <v>14711.003998524287</v>
      </c>
      <c r="AI20">
        <f t="shared" si="6"/>
        <v>2028.8414719272957</v>
      </c>
      <c r="AJ20">
        <f t="shared" si="7"/>
        <v>12902.2812179104</v>
      </c>
      <c r="AK20">
        <f t="shared" si="8"/>
        <v>7424.2874880000008</v>
      </c>
      <c r="AL20">
        <f t="shared" si="9"/>
        <v>45230.348448361983</v>
      </c>
    </row>
    <row r="21" spans="1:38" x14ac:dyDescent="0.2">
      <c r="A21" s="10">
        <v>61</v>
      </c>
      <c r="B21" s="1">
        <v>6720</v>
      </c>
      <c r="C21" s="1">
        <v>9216</v>
      </c>
      <c r="D21" s="1">
        <v>11904</v>
      </c>
      <c r="E21" s="1">
        <v>4224</v>
      </c>
      <c r="F21" s="2">
        <v>43328</v>
      </c>
      <c r="G21" s="3">
        <v>5.4843749999999997E-2</v>
      </c>
      <c r="H21" s="3">
        <v>5.7187500000000002E-2</v>
      </c>
      <c r="I21" s="3">
        <v>3.109375E-2</v>
      </c>
      <c r="J21" s="3">
        <v>4.6718750000000003E-2</v>
      </c>
      <c r="K21" s="4">
        <v>2.0156250000000001E-2</v>
      </c>
      <c r="L21" s="5">
        <v>0.67619047619999995</v>
      </c>
      <c r="M21" s="6">
        <v>0</v>
      </c>
      <c r="N21" s="6">
        <v>1</v>
      </c>
      <c r="O21" s="6">
        <v>0</v>
      </c>
      <c r="P21" s="2">
        <v>1</v>
      </c>
      <c r="Q21" s="1">
        <v>0</v>
      </c>
      <c r="R21" s="1">
        <v>0</v>
      </c>
      <c r="S21" s="1">
        <v>1</v>
      </c>
      <c r="T21" s="1">
        <v>0</v>
      </c>
      <c r="U21" s="2">
        <v>0</v>
      </c>
      <c r="V21" s="1">
        <v>0.3034580952</v>
      </c>
      <c r="W21" s="1">
        <v>0.30669791670000002</v>
      </c>
      <c r="X21" s="1">
        <v>0.15268709680000001</v>
      </c>
      <c r="Y21" s="1">
        <v>0.44993484849999998</v>
      </c>
      <c r="Z21" s="1">
        <v>8.5000000000000006E-3</v>
      </c>
      <c r="AA21">
        <f t="shared" si="10"/>
        <v>23587.199999999997</v>
      </c>
      <c r="AB21">
        <f t="shared" si="0"/>
        <v>50595.840000000004</v>
      </c>
      <c r="AC21">
        <f t="shared" si="1"/>
        <v>23688.959999999999</v>
      </c>
      <c r="AD21">
        <f t="shared" si="2"/>
        <v>12629.76</v>
      </c>
      <c r="AE21">
        <f t="shared" si="3"/>
        <v>55893.120000000003</v>
      </c>
      <c r="AF21">
        <f t="shared" si="11"/>
        <v>166394.88</v>
      </c>
      <c r="AG21">
        <f t="shared" si="4"/>
        <v>7157.7267831014387</v>
      </c>
      <c r="AH21">
        <f t="shared" si="5"/>
        <v>15517.63872168653</v>
      </c>
      <c r="AI21">
        <f t="shared" si="6"/>
        <v>3616.9985286113279</v>
      </c>
      <c r="AJ21">
        <f t="shared" si="7"/>
        <v>5682.5691521913595</v>
      </c>
      <c r="AK21">
        <f t="shared" si="8"/>
        <v>475.09152000000006</v>
      </c>
      <c r="AL21">
        <f t="shared" si="9"/>
        <v>32450.024705590658</v>
      </c>
    </row>
    <row r="22" spans="1:38" x14ac:dyDescent="0.2">
      <c r="A22" s="10">
        <v>62</v>
      </c>
      <c r="B22" s="1">
        <v>10432</v>
      </c>
      <c r="C22" s="1">
        <v>12576</v>
      </c>
      <c r="D22" s="1">
        <v>4672</v>
      </c>
      <c r="E22" s="1">
        <v>25600</v>
      </c>
      <c r="F22" s="2">
        <v>59648</v>
      </c>
      <c r="G22" s="3">
        <v>5.7187500000000002E-2</v>
      </c>
      <c r="H22" s="3">
        <v>5.7187500000000002E-2</v>
      </c>
      <c r="I22" s="3">
        <v>4.4374999999999998E-2</v>
      </c>
      <c r="J22" s="3">
        <v>3.109375E-2</v>
      </c>
      <c r="K22" s="4">
        <v>1.546875E-2</v>
      </c>
      <c r="L22" s="5">
        <v>0</v>
      </c>
      <c r="M22" s="6">
        <v>0</v>
      </c>
      <c r="N22" s="6">
        <v>0</v>
      </c>
      <c r="O22" s="6">
        <v>0.77749999999999997</v>
      </c>
      <c r="P22" s="2">
        <v>0</v>
      </c>
      <c r="Q22" s="1">
        <v>0</v>
      </c>
      <c r="R22" s="1">
        <v>0</v>
      </c>
      <c r="S22" s="1">
        <v>0</v>
      </c>
      <c r="T22" s="1">
        <v>1</v>
      </c>
      <c r="U22" s="2">
        <v>0</v>
      </c>
      <c r="V22" s="1">
        <v>0.29193435579999999</v>
      </c>
      <c r="W22" s="1">
        <v>0.27679236639999999</v>
      </c>
      <c r="X22" s="1">
        <v>0.3903041096</v>
      </c>
      <c r="Y22" s="1">
        <v>0.16880524999999999</v>
      </c>
      <c r="Z22" s="1">
        <v>0.29189999999999999</v>
      </c>
      <c r="AA22">
        <f t="shared" si="10"/>
        <v>38181.120000000003</v>
      </c>
      <c r="AB22">
        <f t="shared" si="0"/>
        <v>69042.240000000005</v>
      </c>
      <c r="AC22">
        <f t="shared" si="1"/>
        <v>13268.48</v>
      </c>
      <c r="AD22">
        <f t="shared" si="2"/>
        <v>50944</v>
      </c>
      <c r="AE22">
        <f t="shared" si="3"/>
        <v>59051.519999999997</v>
      </c>
      <c r="AF22">
        <f t="shared" si="11"/>
        <v>230487.36000000002</v>
      </c>
      <c r="AG22">
        <f t="shared" si="4"/>
        <v>11146.380670922495</v>
      </c>
      <c r="AH22">
        <f t="shared" si="5"/>
        <v>19110.364991156737</v>
      </c>
      <c r="AI22">
        <f t="shared" si="6"/>
        <v>5178.7422721454077</v>
      </c>
      <c r="AJ22">
        <f t="shared" si="7"/>
        <v>8599.6146559999997</v>
      </c>
      <c r="AK22">
        <f t="shared" si="8"/>
        <v>17237.138687999999</v>
      </c>
      <c r="AL22">
        <f t="shared" si="9"/>
        <v>61272.241278224639</v>
      </c>
    </row>
    <row r="23" spans="1:38" x14ac:dyDescent="0.2">
      <c r="A23" s="10">
        <v>63</v>
      </c>
      <c r="B23" s="1">
        <v>13824</v>
      </c>
      <c r="C23" s="1">
        <v>7008</v>
      </c>
      <c r="D23" s="1">
        <v>6208</v>
      </c>
      <c r="E23" s="1">
        <v>10176</v>
      </c>
      <c r="F23" s="2">
        <v>16320</v>
      </c>
      <c r="G23" s="3">
        <v>4.6718750000000003E-2</v>
      </c>
      <c r="H23" s="3">
        <v>5.7187500000000002E-2</v>
      </c>
      <c r="I23" s="3">
        <v>3.5781250000000001E-2</v>
      </c>
      <c r="J23" s="3">
        <v>3.109375E-2</v>
      </c>
      <c r="K23" s="4">
        <v>2.4843750000000001E-2</v>
      </c>
      <c r="L23" s="5">
        <v>1</v>
      </c>
      <c r="M23" s="6">
        <v>0</v>
      </c>
      <c r="N23" s="6">
        <v>1</v>
      </c>
      <c r="O23" s="6">
        <v>1</v>
      </c>
      <c r="P23" s="2">
        <v>0</v>
      </c>
      <c r="Q23" s="1">
        <v>0</v>
      </c>
      <c r="R23" s="1">
        <v>0</v>
      </c>
      <c r="S23" s="1">
        <v>0</v>
      </c>
      <c r="T23" s="1">
        <v>0</v>
      </c>
      <c r="U23" s="2">
        <v>1</v>
      </c>
      <c r="V23" s="1">
        <v>0.1973</v>
      </c>
      <c r="W23" s="1">
        <v>0.29463835620000001</v>
      </c>
      <c r="X23" s="1">
        <v>0.24380721650000001</v>
      </c>
      <c r="Y23" s="1">
        <v>0.16849056600000001</v>
      </c>
      <c r="Z23" s="1">
        <v>0.33329999999999999</v>
      </c>
      <c r="AA23">
        <f t="shared" si="10"/>
        <v>41333.760000000002</v>
      </c>
      <c r="AB23">
        <f t="shared" si="0"/>
        <v>38473.919999999998</v>
      </c>
      <c r="AC23">
        <f t="shared" si="1"/>
        <v>14216.32</v>
      </c>
      <c r="AD23">
        <f t="shared" si="2"/>
        <v>20250.240000000002</v>
      </c>
      <c r="AE23">
        <f t="shared" si="3"/>
        <v>25948.800000000003</v>
      </c>
      <c r="AF23">
        <f t="shared" si="11"/>
        <v>140223.04000000001</v>
      </c>
      <c r="AG23">
        <f t="shared" si="4"/>
        <v>8155.1508480000002</v>
      </c>
      <c r="AH23">
        <f t="shared" si="5"/>
        <v>11335.892545370303</v>
      </c>
      <c r="AI23">
        <f t="shared" si="6"/>
        <v>3466.0414080732799</v>
      </c>
      <c r="AJ23">
        <f t="shared" si="7"/>
        <v>3411.9743992358403</v>
      </c>
      <c r="AK23">
        <f t="shared" si="8"/>
        <v>8648.7350400000014</v>
      </c>
      <c r="AL23">
        <f t="shared" si="9"/>
        <v>35017.794240679425</v>
      </c>
    </row>
    <row r="24" spans="1:38" x14ac:dyDescent="0.2">
      <c r="A24" s="10">
        <v>65</v>
      </c>
      <c r="B24" s="1">
        <v>7872</v>
      </c>
      <c r="C24" s="1">
        <v>9504</v>
      </c>
      <c r="D24" s="1">
        <v>2048</v>
      </c>
      <c r="E24" s="1">
        <v>29312</v>
      </c>
      <c r="F24" s="2">
        <v>6080</v>
      </c>
      <c r="G24" s="3">
        <v>5.2968750000000002E-2</v>
      </c>
      <c r="H24" s="3">
        <v>5.30208333E-2</v>
      </c>
      <c r="I24" s="3">
        <v>4.0867254999999998E-2</v>
      </c>
      <c r="J24" s="3">
        <v>3.109375E-2</v>
      </c>
      <c r="K24" s="4">
        <v>3.4218749999999999E-2</v>
      </c>
      <c r="L24" s="5">
        <v>0</v>
      </c>
      <c r="M24" s="6">
        <v>0</v>
      </c>
      <c r="N24" s="6">
        <v>0</v>
      </c>
      <c r="O24" s="6">
        <v>0.58078602619999997</v>
      </c>
      <c r="P24" s="2">
        <v>0</v>
      </c>
      <c r="Q24" s="1">
        <v>0</v>
      </c>
      <c r="R24" s="1">
        <v>0</v>
      </c>
      <c r="S24" s="1">
        <v>0</v>
      </c>
      <c r="T24" s="1">
        <v>1</v>
      </c>
      <c r="U24" s="2">
        <v>0</v>
      </c>
      <c r="V24" s="1">
        <v>0.31976178859999999</v>
      </c>
      <c r="W24" s="1">
        <v>0.39353636359999999</v>
      </c>
      <c r="X24" s="1">
        <v>0.47569279539999998</v>
      </c>
      <c r="Y24" s="1">
        <v>0.1401421397</v>
      </c>
      <c r="Z24" s="1">
        <v>0.51600000000000001</v>
      </c>
      <c r="AA24">
        <f t="shared" si="10"/>
        <v>26686.080000000002</v>
      </c>
      <c r="AB24">
        <f t="shared" si="0"/>
        <v>48375.359969587196</v>
      </c>
      <c r="AC24">
        <f t="shared" si="1"/>
        <v>5356.5528473599998</v>
      </c>
      <c r="AD24">
        <f t="shared" si="2"/>
        <v>58330.879999999997</v>
      </c>
      <c r="AE24">
        <f t="shared" si="3"/>
        <v>13315.199999999999</v>
      </c>
      <c r="AF24">
        <f t="shared" si="11"/>
        <v>152064.07281694721</v>
      </c>
      <c r="AG24">
        <f t="shared" si="4"/>
        <v>8533.1886715226883</v>
      </c>
      <c r="AH24">
        <f t="shared" si="5"/>
        <v>19037.463250272351</v>
      </c>
      <c r="AI24">
        <f t="shared" si="6"/>
        <v>2548.0735976685078</v>
      </c>
      <c r="AJ24">
        <f t="shared" si="7"/>
        <v>8174.6143337839358</v>
      </c>
      <c r="AK24">
        <f t="shared" si="8"/>
        <v>6870.6431999999995</v>
      </c>
      <c r="AL24">
        <f t="shared" si="9"/>
        <v>45163.983053247481</v>
      </c>
    </row>
    <row r="25" spans="1:38" x14ac:dyDescent="0.2">
      <c r="A25" s="10">
        <v>66</v>
      </c>
      <c r="B25" s="1">
        <v>8064</v>
      </c>
      <c r="C25" s="1">
        <v>27936</v>
      </c>
      <c r="D25" s="1">
        <v>3392</v>
      </c>
      <c r="E25" s="1">
        <v>13440</v>
      </c>
      <c r="F25" s="2">
        <v>32832</v>
      </c>
      <c r="G25" s="3">
        <v>5.2968750000000002E-2</v>
      </c>
      <c r="H25" s="3">
        <v>4.1562500000000002E-2</v>
      </c>
      <c r="I25" s="3">
        <v>3.8437499999999999E-2</v>
      </c>
      <c r="J25" s="3">
        <v>3.109375E-2</v>
      </c>
      <c r="K25" s="4">
        <v>2.1718749999999998E-2</v>
      </c>
      <c r="L25" s="5">
        <v>0</v>
      </c>
      <c r="M25" s="6">
        <v>0.76975945020000003</v>
      </c>
      <c r="N25" s="6">
        <v>0</v>
      </c>
      <c r="O25" s="6">
        <v>1</v>
      </c>
      <c r="P25" s="2">
        <v>1</v>
      </c>
      <c r="Q25" s="1">
        <v>0</v>
      </c>
      <c r="R25" s="1">
        <v>0</v>
      </c>
      <c r="S25" s="1">
        <v>0</v>
      </c>
      <c r="T25" s="1">
        <v>0</v>
      </c>
      <c r="U25" s="2">
        <v>1</v>
      </c>
      <c r="V25" s="1">
        <v>0.3155666667</v>
      </c>
      <c r="W25" s="1">
        <v>0.1542116838</v>
      </c>
      <c r="X25" s="1">
        <v>0.45691320749999997</v>
      </c>
      <c r="Y25" s="1">
        <v>0.13727380950000001</v>
      </c>
      <c r="Z25" s="1">
        <v>0.23810000000000001</v>
      </c>
      <c r="AA25">
        <f t="shared" si="10"/>
        <v>27336.960000000003</v>
      </c>
      <c r="AB25">
        <f t="shared" si="0"/>
        <v>111464.64</v>
      </c>
      <c r="AC25">
        <f t="shared" si="1"/>
        <v>8344.32</v>
      </c>
      <c r="AD25">
        <f t="shared" si="2"/>
        <v>26745.599999999999</v>
      </c>
      <c r="AE25">
        <f t="shared" si="3"/>
        <v>45636.479999999996</v>
      </c>
      <c r="AF25">
        <f t="shared" si="11"/>
        <v>219528</v>
      </c>
      <c r="AG25">
        <f t="shared" si="4"/>
        <v>8626.6333449112335</v>
      </c>
      <c r="AH25">
        <f t="shared" si="5"/>
        <v>17189.149818560833</v>
      </c>
      <c r="AI25">
        <f t="shared" si="6"/>
        <v>3812.6300156063999</v>
      </c>
      <c r="AJ25">
        <f t="shared" si="7"/>
        <v>3671.4703993632002</v>
      </c>
      <c r="AK25">
        <f t="shared" si="8"/>
        <v>10866.045887999999</v>
      </c>
      <c r="AL25">
        <f t="shared" si="9"/>
        <v>44165.929466441667</v>
      </c>
    </row>
    <row r="26" spans="1:38" x14ac:dyDescent="0.2">
      <c r="A26" s="10">
        <v>67</v>
      </c>
      <c r="B26" s="1">
        <v>23872</v>
      </c>
      <c r="C26" s="1">
        <v>16032</v>
      </c>
      <c r="D26" s="1">
        <v>20032</v>
      </c>
      <c r="E26" s="1">
        <v>15296</v>
      </c>
      <c r="F26" s="2">
        <v>1856</v>
      </c>
      <c r="G26" s="3">
        <v>3.7343750000000002E-2</v>
      </c>
      <c r="H26" s="3">
        <v>4.1562500000000002E-2</v>
      </c>
      <c r="I26" s="3">
        <v>3.109375E-2</v>
      </c>
      <c r="J26" s="3">
        <v>3.109375E-2</v>
      </c>
      <c r="K26" s="4">
        <v>3.4218749999999999E-2</v>
      </c>
      <c r="L26" s="5">
        <v>0</v>
      </c>
      <c r="M26" s="6">
        <v>0.7425149701</v>
      </c>
      <c r="N26" s="6">
        <v>0.48562300320000001</v>
      </c>
      <c r="O26" s="6">
        <v>0.84518828450000005</v>
      </c>
      <c r="P26" s="2">
        <v>0</v>
      </c>
      <c r="Q26" s="1">
        <v>0</v>
      </c>
      <c r="R26" s="1">
        <v>0</v>
      </c>
      <c r="S26" s="1">
        <v>1</v>
      </c>
      <c r="T26" s="1">
        <v>0</v>
      </c>
      <c r="U26" s="2">
        <v>0</v>
      </c>
      <c r="V26" s="1">
        <v>0.25196139410000001</v>
      </c>
      <c r="W26" s="1">
        <v>0.13973652689999999</v>
      </c>
      <c r="X26" s="1">
        <v>0.32918115019999999</v>
      </c>
      <c r="Y26" s="1">
        <v>0.1458188285</v>
      </c>
      <c r="Z26" s="1">
        <v>0.51639999999999997</v>
      </c>
      <c r="AA26">
        <f t="shared" si="10"/>
        <v>57054.080000000002</v>
      </c>
      <c r="AB26">
        <f t="shared" si="0"/>
        <v>63967.68</v>
      </c>
      <c r="AC26">
        <f t="shared" si="1"/>
        <v>39863.68</v>
      </c>
      <c r="AD26">
        <f t="shared" si="2"/>
        <v>30439.040000000001</v>
      </c>
      <c r="AE26">
        <f t="shared" si="3"/>
        <v>4064.64</v>
      </c>
      <c r="AF26">
        <f t="shared" si="11"/>
        <v>195389.12000000002</v>
      </c>
      <c r="AG26">
        <f t="shared" si="4"/>
        <v>14375.425535892929</v>
      </c>
      <c r="AH26">
        <f t="shared" si="5"/>
        <v>8938.6214370505913</v>
      </c>
      <c r="AI26">
        <f t="shared" si="6"/>
        <v>13122.372033604735</v>
      </c>
      <c r="AJ26">
        <f t="shared" si="7"/>
        <v>4438.5851534646399</v>
      </c>
      <c r="AK26">
        <f t="shared" si="8"/>
        <v>2098.9800959999998</v>
      </c>
      <c r="AL26">
        <f t="shared" si="9"/>
        <v>42973.984256012896</v>
      </c>
    </row>
    <row r="27" spans="1:38" x14ac:dyDescent="0.2">
      <c r="A27" s="10">
        <v>68</v>
      </c>
      <c r="B27" s="1">
        <v>13760</v>
      </c>
      <c r="C27" s="1">
        <v>9408</v>
      </c>
      <c r="D27" s="1">
        <v>54272</v>
      </c>
      <c r="E27" s="1">
        <v>11008</v>
      </c>
      <c r="F27" s="2">
        <v>1152</v>
      </c>
      <c r="G27" s="3">
        <v>3.7343750000000002E-2</v>
      </c>
      <c r="H27" s="3">
        <v>5.30208333E-2</v>
      </c>
      <c r="I27" s="3">
        <v>2.6406249999999999E-2</v>
      </c>
      <c r="J27" s="3">
        <v>3.109375E-2</v>
      </c>
      <c r="K27" s="4">
        <v>3.4218749999999999E-2</v>
      </c>
      <c r="L27" s="5">
        <v>1</v>
      </c>
      <c r="M27" s="6">
        <v>0</v>
      </c>
      <c r="N27" s="6">
        <v>1</v>
      </c>
      <c r="O27" s="6">
        <v>1</v>
      </c>
      <c r="P27" s="2">
        <v>0</v>
      </c>
      <c r="Q27" s="1">
        <v>0</v>
      </c>
      <c r="R27" s="1">
        <v>0</v>
      </c>
      <c r="S27" s="1">
        <v>1</v>
      </c>
      <c r="T27" s="1">
        <v>0</v>
      </c>
      <c r="U27" s="2">
        <v>0</v>
      </c>
      <c r="V27" s="1">
        <v>0.1702567442</v>
      </c>
      <c r="W27" s="1">
        <v>0.34917346939999999</v>
      </c>
      <c r="X27" s="1">
        <v>7.4064386800000007E-2</v>
      </c>
      <c r="Y27" s="1">
        <v>0.13989186049999999</v>
      </c>
      <c r="Z27" s="1">
        <v>0.51639999999999997</v>
      </c>
      <c r="AA27">
        <f t="shared" si="10"/>
        <v>32886.400000000001</v>
      </c>
      <c r="AB27">
        <f t="shared" si="0"/>
        <v>47886.719969894395</v>
      </c>
      <c r="AC27">
        <f t="shared" si="1"/>
        <v>91719.679999999993</v>
      </c>
      <c r="AD27">
        <f t="shared" si="2"/>
        <v>21905.919999999998</v>
      </c>
      <c r="AE27">
        <f t="shared" si="3"/>
        <v>2522.88</v>
      </c>
      <c r="AF27">
        <f t="shared" si="11"/>
        <v>196921.59996989439</v>
      </c>
      <c r="AG27">
        <f t="shared" si="4"/>
        <v>5599.1313924588803</v>
      </c>
      <c r="AH27">
        <f t="shared" si="5"/>
        <v>16720.772150074288</v>
      </c>
      <c r="AI27">
        <f t="shared" si="6"/>
        <v>6793.1618566922243</v>
      </c>
      <c r="AJ27">
        <f t="shared" si="7"/>
        <v>3064.4599047641595</v>
      </c>
      <c r="AK27">
        <f t="shared" si="8"/>
        <v>1302.8152319999999</v>
      </c>
      <c r="AL27">
        <f t="shared" si="9"/>
        <v>33480.340535989555</v>
      </c>
    </row>
    <row r="28" spans="1:38" x14ac:dyDescent="0.2">
      <c r="A28" s="10">
        <v>71</v>
      </c>
      <c r="B28" s="1">
        <v>10368</v>
      </c>
      <c r="C28" s="1">
        <v>14784</v>
      </c>
      <c r="D28" s="1">
        <v>39488</v>
      </c>
      <c r="E28" s="1">
        <v>14976</v>
      </c>
      <c r="F28" s="2">
        <v>1792</v>
      </c>
      <c r="G28" s="3">
        <v>4.0468749999999998E-2</v>
      </c>
      <c r="H28" s="3">
        <v>5.30208333E-2</v>
      </c>
      <c r="I28" s="3">
        <v>2.6406249999999999E-2</v>
      </c>
      <c r="J28" s="3">
        <v>3.8437499999999999E-2</v>
      </c>
      <c r="K28" s="4">
        <v>3.4218749999999999E-2</v>
      </c>
      <c r="L28" s="5">
        <v>1</v>
      </c>
      <c r="M28" s="6">
        <v>0</v>
      </c>
      <c r="N28" s="6">
        <v>1</v>
      </c>
      <c r="O28" s="6">
        <v>0.1581196581</v>
      </c>
      <c r="P28" s="2">
        <v>0</v>
      </c>
      <c r="Q28" s="1">
        <v>0</v>
      </c>
      <c r="R28" s="1">
        <v>0</v>
      </c>
      <c r="S28" s="1">
        <v>1</v>
      </c>
      <c r="T28" s="1">
        <v>0</v>
      </c>
      <c r="U28" s="2">
        <v>0</v>
      </c>
      <c r="V28" s="1">
        <v>0.30951111110000001</v>
      </c>
      <c r="W28" s="1">
        <v>0.26421753250000002</v>
      </c>
      <c r="X28" s="1">
        <v>0.11590859000000001</v>
      </c>
      <c r="Y28" s="1">
        <v>0.30582863249999998</v>
      </c>
      <c r="Z28" s="1">
        <v>0.48399999999999999</v>
      </c>
      <c r="AA28">
        <f t="shared" si="10"/>
        <v>26853.119999999999</v>
      </c>
      <c r="AB28">
        <f t="shared" si="0"/>
        <v>75250.559952691197</v>
      </c>
      <c r="AC28">
        <f t="shared" si="1"/>
        <v>66734.720000000001</v>
      </c>
      <c r="AD28">
        <f t="shared" si="2"/>
        <v>36840.959999999999</v>
      </c>
      <c r="AE28">
        <f t="shared" si="3"/>
        <v>3924.48</v>
      </c>
      <c r="AF28">
        <f t="shared" si="11"/>
        <v>209603.8399526912</v>
      </c>
      <c r="AG28">
        <f t="shared" si="4"/>
        <v>8311.339007701632</v>
      </c>
      <c r="AH28">
        <f t="shared" si="5"/>
        <v>19882.517269943386</v>
      </c>
      <c r="AI28">
        <f t="shared" si="6"/>
        <v>7735.1272992448003</v>
      </c>
      <c r="AJ28">
        <f t="shared" si="7"/>
        <v>11267.020416787198</v>
      </c>
      <c r="AK28">
        <f t="shared" si="8"/>
        <v>1899.44832</v>
      </c>
      <c r="AL28">
        <f t="shared" si="9"/>
        <v>49095.452313677022</v>
      </c>
    </row>
    <row r="29" spans="1:38" x14ac:dyDescent="0.2">
      <c r="A29" s="10">
        <v>72</v>
      </c>
      <c r="B29" s="1">
        <v>4608</v>
      </c>
      <c r="C29" s="1">
        <v>18720</v>
      </c>
      <c r="D29" s="1">
        <v>4608</v>
      </c>
      <c r="E29" s="1">
        <v>37312</v>
      </c>
      <c r="F29" s="2">
        <v>6336</v>
      </c>
      <c r="G29" s="3">
        <v>5.2968750000000002E-2</v>
      </c>
      <c r="H29" s="3">
        <v>3.73958333E-2</v>
      </c>
      <c r="I29" s="3">
        <v>2.6406249999999999E-2</v>
      </c>
      <c r="J29" s="3">
        <v>3.109375E-2</v>
      </c>
      <c r="K29" s="4">
        <v>3.4218749999999999E-2</v>
      </c>
      <c r="L29" s="5">
        <v>0</v>
      </c>
      <c r="M29" s="6">
        <v>0.74871794869999997</v>
      </c>
      <c r="N29" s="6">
        <v>0.55555555560000003</v>
      </c>
      <c r="O29" s="6">
        <v>1</v>
      </c>
      <c r="P29" s="2">
        <v>0</v>
      </c>
      <c r="Q29" s="1">
        <v>0</v>
      </c>
      <c r="R29" s="1">
        <v>1</v>
      </c>
      <c r="S29" s="1">
        <v>0</v>
      </c>
      <c r="T29" s="1">
        <v>0.99481303600000004</v>
      </c>
      <c r="U29" s="2">
        <v>0</v>
      </c>
      <c r="V29" s="1">
        <v>0.47287916670000002</v>
      </c>
      <c r="W29" s="1">
        <v>0.12801076920000001</v>
      </c>
      <c r="X29" s="1">
        <v>0.1009666667</v>
      </c>
      <c r="Y29" s="1">
        <v>0.2465567753</v>
      </c>
      <c r="Z29" s="1">
        <v>0.52969999999999995</v>
      </c>
      <c r="AA29">
        <f t="shared" si="10"/>
        <v>15621.12</v>
      </c>
      <c r="AB29">
        <f t="shared" si="0"/>
        <v>67204.799940095996</v>
      </c>
      <c r="AC29">
        <f t="shared" si="1"/>
        <v>7787.5199999999995</v>
      </c>
      <c r="AD29">
        <f t="shared" si="2"/>
        <v>74250.880000000005</v>
      </c>
      <c r="AE29">
        <f t="shared" si="3"/>
        <v>13875.84</v>
      </c>
      <c r="AF29">
        <f t="shared" si="11"/>
        <v>178740.159940096</v>
      </c>
      <c r="AG29">
        <f t="shared" si="4"/>
        <v>7386.9022085207043</v>
      </c>
      <c r="AH29">
        <f t="shared" si="5"/>
        <v>8602.9381342638026</v>
      </c>
      <c r="AI29">
        <f t="shared" si="6"/>
        <v>786.27993625958391</v>
      </c>
      <c r="AJ29">
        <f t="shared" si="7"/>
        <v>18307.057535987264</v>
      </c>
      <c r="AK29">
        <f t="shared" si="8"/>
        <v>7350.032447999999</v>
      </c>
      <c r="AL29">
        <f t="shared" si="9"/>
        <v>42433.210263031353</v>
      </c>
    </row>
    <row r="30" spans="1:38" x14ac:dyDescent="0.2">
      <c r="A30" s="10">
        <v>73</v>
      </c>
      <c r="B30" s="1">
        <v>7104</v>
      </c>
      <c r="C30" s="1">
        <v>9888</v>
      </c>
      <c r="D30" s="1">
        <v>2688</v>
      </c>
      <c r="E30" s="1">
        <v>6528</v>
      </c>
      <c r="F30" s="2">
        <v>36288</v>
      </c>
      <c r="G30" s="3">
        <v>5.2968750000000002E-2</v>
      </c>
      <c r="H30" s="3">
        <v>3.73958333E-2</v>
      </c>
      <c r="I30" s="3">
        <v>3.8437499999999999E-2</v>
      </c>
      <c r="J30" s="3">
        <v>3.8437499999999999E-2</v>
      </c>
      <c r="K30" s="4">
        <v>2.328125E-2</v>
      </c>
      <c r="L30" s="5">
        <v>0</v>
      </c>
      <c r="M30" s="6">
        <v>0.39805825239999998</v>
      </c>
      <c r="N30" s="6">
        <v>0</v>
      </c>
      <c r="O30" s="6">
        <v>0</v>
      </c>
      <c r="P30" s="2">
        <v>0</v>
      </c>
      <c r="Q30" s="1">
        <v>0</v>
      </c>
      <c r="R30" s="1">
        <v>0</v>
      </c>
      <c r="S30" s="1">
        <v>0</v>
      </c>
      <c r="T30" s="1">
        <v>0</v>
      </c>
      <c r="U30" s="2">
        <v>1</v>
      </c>
      <c r="V30" s="1">
        <v>0.45625405409999997</v>
      </c>
      <c r="W30" s="1">
        <v>0.12132330099999999</v>
      </c>
      <c r="X30" s="1">
        <v>0.37765714290000002</v>
      </c>
      <c r="Y30" s="1">
        <v>0.36204019609999999</v>
      </c>
      <c r="Z30" s="1">
        <v>0.25440000000000002</v>
      </c>
      <c r="AA30">
        <f t="shared" si="10"/>
        <v>24082.560000000001</v>
      </c>
      <c r="AB30">
        <f t="shared" si="0"/>
        <v>35497.919968358401</v>
      </c>
      <c r="AC30">
        <f t="shared" si="1"/>
        <v>6612.48</v>
      </c>
      <c r="AD30">
        <f t="shared" si="2"/>
        <v>16058.88</v>
      </c>
      <c r="AE30">
        <f t="shared" si="3"/>
        <v>54069.120000000003</v>
      </c>
      <c r="AF30">
        <f t="shared" si="11"/>
        <v>136320.95996835839</v>
      </c>
      <c r="AG30">
        <f t="shared" si="4"/>
        <v>10987.765633106495</v>
      </c>
      <c r="AH30">
        <f t="shared" si="5"/>
        <v>4306.7248291950564</v>
      </c>
      <c r="AI30">
        <f t="shared" si="6"/>
        <v>2497.2503042833919</v>
      </c>
      <c r="AJ30">
        <f t="shared" si="7"/>
        <v>5813.9600643463673</v>
      </c>
      <c r="AK30">
        <f t="shared" si="8"/>
        <v>13755.184128000001</v>
      </c>
      <c r="AL30">
        <f t="shared" si="9"/>
        <v>37360.88495893131</v>
      </c>
    </row>
    <row r="31" spans="1:38" x14ac:dyDescent="0.2">
      <c r="A31" s="10">
        <v>74</v>
      </c>
      <c r="B31" s="1">
        <v>34432</v>
      </c>
      <c r="C31" s="1">
        <v>12864</v>
      </c>
      <c r="D31" s="1">
        <v>3136</v>
      </c>
      <c r="E31" s="1">
        <v>6208</v>
      </c>
      <c r="F31" s="2">
        <v>6080</v>
      </c>
      <c r="G31" s="3">
        <v>3.8906250000000003E-2</v>
      </c>
      <c r="H31" s="3">
        <v>3.73958333E-2</v>
      </c>
      <c r="I31" s="3">
        <v>3.8437499999999999E-2</v>
      </c>
      <c r="J31" s="3">
        <v>3.7656250000000002E-2</v>
      </c>
      <c r="K31" s="4">
        <v>2.328125E-2</v>
      </c>
      <c r="L31" s="5">
        <v>0.36802973979999998</v>
      </c>
      <c r="M31" s="6">
        <v>1</v>
      </c>
      <c r="N31" s="6">
        <v>0</v>
      </c>
      <c r="O31" s="6">
        <v>1</v>
      </c>
      <c r="P31" s="2">
        <v>1</v>
      </c>
      <c r="Q31" s="1">
        <v>0</v>
      </c>
      <c r="R31" s="1">
        <v>0</v>
      </c>
      <c r="S31" s="1">
        <v>1</v>
      </c>
      <c r="T31" s="1">
        <v>0</v>
      </c>
      <c r="U31" s="2">
        <v>0</v>
      </c>
      <c r="V31" s="1">
        <v>0.3165</v>
      </c>
      <c r="W31" s="1">
        <v>0.11427686569999999</v>
      </c>
      <c r="X31" s="1">
        <v>0.378</v>
      </c>
      <c r="Y31" s="1">
        <v>0.34728247420000002</v>
      </c>
      <c r="Z31" s="1">
        <v>0.24970000000000001</v>
      </c>
      <c r="AA31">
        <f t="shared" si="10"/>
        <v>85735.680000000008</v>
      </c>
      <c r="AB31">
        <f t="shared" si="0"/>
        <v>46181.759958835202</v>
      </c>
      <c r="AC31">
        <f t="shared" si="1"/>
        <v>7714.5599999999995</v>
      </c>
      <c r="AD31">
        <f t="shared" si="2"/>
        <v>14961.28</v>
      </c>
      <c r="AE31">
        <f t="shared" si="3"/>
        <v>9059.2000000000007</v>
      </c>
      <c r="AF31">
        <f t="shared" si="11"/>
        <v>163652.4799588352</v>
      </c>
      <c r="AG31">
        <f t="shared" si="4"/>
        <v>27135.342720000004</v>
      </c>
      <c r="AH31">
        <f t="shared" si="5"/>
        <v>5277.5067806054476</v>
      </c>
      <c r="AI31">
        <f t="shared" si="6"/>
        <v>2916.1036799999997</v>
      </c>
      <c r="AJ31">
        <f t="shared" si="7"/>
        <v>5195.7903355989765</v>
      </c>
      <c r="AK31">
        <f t="shared" si="8"/>
        <v>2262.0822400000002</v>
      </c>
      <c r="AL31">
        <f t="shared" si="9"/>
        <v>42786.825756204431</v>
      </c>
    </row>
    <row r="32" spans="1:38" x14ac:dyDescent="0.2">
      <c r="A32" s="10">
        <v>75</v>
      </c>
      <c r="B32" s="1">
        <v>6592</v>
      </c>
      <c r="C32" s="1">
        <v>8736</v>
      </c>
      <c r="D32" s="1">
        <v>60928</v>
      </c>
      <c r="E32" s="1">
        <v>4416</v>
      </c>
      <c r="F32" s="2">
        <v>1728</v>
      </c>
      <c r="G32" s="3">
        <v>5.2968750000000002E-2</v>
      </c>
      <c r="H32" s="3">
        <v>5.30208333E-2</v>
      </c>
      <c r="I32" s="3">
        <v>2.328125E-2</v>
      </c>
      <c r="J32" s="3">
        <v>3.7656250000000002E-2</v>
      </c>
      <c r="K32" s="4">
        <v>3.4218749999999999E-2</v>
      </c>
      <c r="L32" s="5">
        <v>0</v>
      </c>
      <c r="M32" s="6">
        <v>0</v>
      </c>
      <c r="N32" s="6">
        <v>1</v>
      </c>
      <c r="O32" s="6">
        <v>1</v>
      </c>
      <c r="P32" s="2">
        <v>0</v>
      </c>
      <c r="Q32" s="1">
        <v>0</v>
      </c>
      <c r="R32" s="1">
        <v>0</v>
      </c>
      <c r="S32" s="1">
        <v>1</v>
      </c>
      <c r="T32" s="1">
        <v>0</v>
      </c>
      <c r="U32" s="2">
        <v>0</v>
      </c>
      <c r="V32" s="1">
        <v>0.4861592233</v>
      </c>
      <c r="W32" s="1">
        <v>0.4181582418</v>
      </c>
      <c r="X32" s="1">
        <v>9.5271008000000004E-3</v>
      </c>
      <c r="Y32" s="1">
        <v>0.33511014490000002</v>
      </c>
      <c r="Z32" s="1">
        <v>0.48630000000000001</v>
      </c>
      <c r="AA32">
        <f t="shared" si="10"/>
        <v>22346.880000000001</v>
      </c>
      <c r="AB32">
        <f t="shared" si="0"/>
        <v>44466.239972044794</v>
      </c>
      <c r="AC32">
        <f t="shared" si="1"/>
        <v>90782.720000000001</v>
      </c>
      <c r="AD32">
        <f t="shared" si="2"/>
        <v>10642.560000000001</v>
      </c>
      <c r="AE32">
        <f t="shared" si="3"/>
        <v>3784.3199999999997</v>
      </c>
      <c r="AF32">
        <f t="shared" si="11"/>
        <v>172022.71997204481</v>
      </c>
      <c r="AG32">
        <f t="shared" si="4"/>
        <v>10864.141823978305</v>
      </c>
      <c r="AH32">
        <f t="shared" si="5"/>
        <v>18593.924726167133</v>
      </c>
      <c r="AI32">
        <f t="shared" si="6"/>
        <v>864.89612433817604</v>
      </c>
      <c r="AJ32">
        <f t="shared" si="7"/>
        <v>3566.4298237069447</v>
      </c>
      <c r="AK32">
        <f t="shared" si="8"/>
        <v>1840.3148159999998</v>
      </c>
      <c r="AL32">
        <f t="shared" si="9"/>
        <v>35729.707314190557</v>
      </c>
    </row>
    <row r="33" spans="1:38" x14ac:dyDescent="0.2">
      <c r="A33" s="10">
        <v>76</v>
      </c>
      <c r="B33" s="1">
        <v>7296</v>
      </c>
      <c r="C33" s="1">
        <v>9600</v>
      </c>
      <c r="D33" s="1">
        <v>12800</v>
      </c>
      <c r="E33" s="1">
        <v>9216</v>
      </c>
      <c r="F33" s="2">
        <v>2880</v>
      </c>
      <c r="G33" s="3">
        <v>5.2968750000000002E-2</v>
      </c>
      <c r="H33" s="3">
        <v>5.30208333E-2</v>
      </c>
      <c r="I33" s="3">
        <v>2.328125E-2</v>
      </c>
      <c r="J33" s="3">
        <v>3.7656250000000002E-2</v>
      </c>
      <c r="K33" s="4">
        <v>3.4218749999999999E-2</v>
      </c>
      <c r="L33" s="5">
        <v>0</v>
      </c>
      <c r="M33" s="6">
        <v>0</v>
      </c>
      <c r="N33" s="6">
        <v>1</v>
      </c>
      <c r="O33" s="6">
        <v>0.88194444439999997</v>
      </c>
      <c r="P33" s="2">
        <v>0</v>
      </c>
      <c r="Q33" s="1">
        <v>0</v>
      </c>
      <c r="R33" s="1">
        <v>0</v>
      </c>
      <c r="S33" s="1">
        <v>0</v>
      </c>
      <c r="T33" s="1">
        <v>0</v>
      </c>
      <c r="U33" s="2">
        <v>0</v>
      </c>
      <c r="V33" s="1">
        <v>0.48240350879999999</v>
      </c>
      <c r="W33" s="1">
        <v>0.34725</v>
      </c>
      <c r="X33" s="1">
        <v>7.9000000000000001E-4</v>
      </c>
      <c r="Y33" s="1">
        <v>0.30767430559999998</v>
      </c>
      <c r="Z33" s="1">
        <v>0.4521</v>
      </c>
      <c r="AA33">
        <f t="shared" si="10"/>
        <v>24733.440000000002</v>
      </c>
      <c r="AB33">
        <f t="shared" si="0"/>
        <v>48863.999969279997</v>
      </c>
      <c r="AC33">
        <f t="shared" si="1"/>
        <v>19072</v>
      </c>
      <c r="AD33">
        <f t="shared" si="2"/>
        <v>22210.560000000001</v>
      </c>
      <c r="AE33">
        <f t="shared" si="3"/>
        <v>6307.2</v>
      </c>
      <c r="AF33">
        <f t="shared" si="11"/>
        <v>121187.19996928</v>
      </c>
      <c r="AG33">
        <f t="shared" si="4"/>
        <v>11931.498240694273</v>
      </c>
      <c r="AH33">
        <f t="shared" si="5"/>
        <v>16968.02398933248</v>
      </c>
      <c r="AI33">
        <f t="shared" si="6"/>
        <v>15.066879999999999</v>
      </c>
      <c r="AJ33">
        <f t="shared" si="7"/>
        <v>6833.6186249871362</v>
      </c>
      <c r="AK33">
        <f t="shared" si="8"/>
        <v>2851.4851199999998</v>
      </c>
      <c r="AL33">
        <f t="shared" si="9"/>
        <v>38599.692855013884</v>
      </c>
    </row>
    <row r="34" spans="1:38" x14ac:dyDescent="0.2">
      <c r="A34" s="10">
        <v>77</v>
      </c>
      <c r="B34" s="1">
        <v>7552</v>
      </c>
      <c r="C34" s="1">
        <v>9504</v>
      </c>
      <c r="D34" s="1">
        <v>2496</v>
      </c>
      <c r="E34" s="1">
        <v>25664</v>
      </c>
      <c r="F34" s="2">
        <v>4544</v>
      </c>
      <c r="G34" s="3">
        <v>5.2968750000000002E-2</v>
      </c>
      <c r="H34" s="3">
        <v>5.30208333E-2</v>
      </c>
      <c r="I34" s="3">
        <v>3.8437499999999999E-2</v>
      </c>
      <c r="J34" s="3">
        <v>3.109375E-2</v>
      </c>
      <c r="K34" s="4">
        <v>3.109375E-2</v>
      </c>
      <c r="L34" s="5">
        <v>0</v>
      </c>
      <c r="M34" s="6">
        <v>0</v>
      </c>
      <c r="N34" s="6">
        <v>0</v>
      </c>
      <c r="O34" s="6">
        <v>1</v>
      </c>
      <c r="P34" s="2">
        <v>1</v>
      </c>
      <c r="Q34" s="1">
        <v>0</v>
      </c>
      <c r="R34" s="1">
        <v>0</v>
      </c>
      <c r="S34" s="1">
        <v>0</v>
      </c>
      <c r="T34" s="1">
        <v>1</v>
      </c>
      <c r="U34" s="2">
        <v>1</v>
      </c>
      <c r="V34" s="1">
        <v>0.48198983049999999</v>
      </c>
      <c r="W34" s="1">
        <v>0.32871414139999999</v>
      </c>
      <c r="X34" s="1">
        <v>0.42981538460000002</v>
      </c>
      <c r="Y34" s="1">
        <v>0.14588703240000001</v>
      </c>
      <c r="Z34" s="1">
        <v>0.42509999999999998</v>
      </c>
      <c r="AA34">
        <f t="shared" ref="AA34:AA65" si="12">B34*(G34*64)</f>
        <v>25601.280000000002</v>
      </c>
      <c r="AB34">
        <f t="shared" ref="AB34:AB65" si="13">C34*(H34*96)</f>
        <v>48375.359969587196</v>
      </c>
      <c r="AC34">
        <f t="shared" ref="AC34:AC65" si="14">D34*(I34*64)</f>
        <v>6140.16</v>
      </c>
      <c r="AD34">
        <f t="shared" ref="AD34:AD65" si="15">E34*(J34*64)</f>
        <v>51071.360000000001</v>
      </c>
      <c r="AE34">
        <f t="shared" ref="AE34:AE65" si="16">F34*(K34*64)</f>
        <v>9042.56</v>
      </c>
      <c r="AF34">
        <f t="shared" si="11"/>
        <v>140230.7199695872</v>
      </c>
      <c r="AG34">
        <f t="shared" ref="AG34:AG65" si="17">AA34*V34</f>
        <v>12339.556607783041</v>
      </c>
      <c r="AH34">
        <f t="shared" ref="AH34:AH65" si="18">AB34*W34</f>
        <v>15901.664917318785</v>
      </c>
      <c r="AI34">
        <f t="shared" ref="AI34:AI65" si="19">AC34*X34</f>
        <v>2639.1352319055359</v>
      </c>
      <c r="AJ34">
        <f t="shared" ref="AJ34:AJ65" si="20">AD34*Y34</f>
        <v>7450.6491510320648</v>
      </c>
      <c r="AK34">
        <f t="shared" ref="AK34:AK65" si="21">AE34*Z34</f>
        <v>3843.9922559999995</v>
      </c>
      <c r="AL34">
        <f t="shared" ref="AL34:AL65" si="22">SUM(AG34:AK34)</f>
        <v>42174.998164039425</v>
      </c>
    </row>
    <row r="35" spans="1:38" x14ac:dyDescent="0.2">
      <c r="A35" s="10">
        <v>78</v>
      </c>
      <c r="B35" s="1">
        <v>6976</v>
      </c>
      <c r="C35" s="1">
        <v>10080</v>
      </c>
      <c r="D35" s="1">
        <v>2688</v>
      </c>
      <c r="E35" s="1">
        <v>5184</v>
      </c>
      <c r="F35" s="2">
        <v>67904</v>
      </c>
      <c r="G35" s="3">
        <v>5.2968750000000002E-2</v>
      </c>
      <c r="H35" s="3">
        <v>5.30208333E-2</v>
      </c>
      <c r="I35" s="3">
        <v>3.8437499999999999E-2</v>
      </c>
      <c r="J35" s="3">
        <v>3.8437499999999999E-2</v>
      </c>
      <c r="K35" s="4">
        <v>1.7031250000000001E-2</v>
      </c>
      <c r="L35" s="5">
        <v>0.33944954129999999</v>
      </c>
      <c r="M35" s="6">
        <v>0</v>
      </c>
      <c r="N35" s="6">
        <v>0</v>
      </c>
      <c r="O35" s="6">
        <v>0</v>
      </c>
      <c r="P35" s="2">
        <v>0</v>
      </c>
      <c r="Q35" s="1">
        <v>0</v>
      </c>
      <c r="R35" s="1">
        <v>0</v>
      </c>
      <c r="S35" s="1">
        <v>0</v>
      </c>
      <c r="T35" s="1">
        <v>0</v>
      </c>
      <c r="U35" s="2">
        <v>1</v>
      </c>
      <c r="V35" s="1">
        <v>0.4670770642</v>
      </c>
      <c r="W35" s="1">
        <v>0.31843333330000001</v>
      </c>
      <c r="X35" s="1">
        <v>0.41699999999999998</v>
      </c>
      <c r="Y35" s="1">
        <v>0.33069999999999999</v>
      </c>
      <c r="Z35" s="1">
        <v>3.7600000000000001E-2</v>
      </c>
      <c r="AA35">
        <f t="shared" si="12"/>
        <v>23648.639999999999</v>
      </c>
      <c r="AB35">
        <f t="shared" si="13"/>
        <v>51307.199967743996</v>
      </c>
      <c r="AC35">
        <f t="shared" si="14"/>
        <v>6612.48</v>
      </c>
      <c r="AD35">
        <f t="shared" si="15"/>
        <v>12752.64</v>
      </c>
      <c r="AE35">
        <f t="shared" si="16"/>
        <v>74015.360000000001</v>
      </c>
      <c r="AF35">
        <f t="shared" si="11"/>
        <v>168336.319967744</v>
      </c>
      <c r="AG35">
        <f t="shared" si="17"/>
        <v>11045.737343522687</v>
      </c>
      <c r="AH35">
        <f t="shared" si="18"/>
        <v>16337.922708018374</v>
      </c>
      <c r="AI35">
        <f t="shared" si="19"/>
        <v>2757.4041599999996</v>
      </c>
      <c r="AJ35">
        <f t="shared" si="20"/>
        <v>4217.2980479999997</v>
      </c>
      <c r="AK35">
        <f t="shared" si="21"/>
        <v>2782.9775360000003</v>
      </c>
      <c r="AL35">
        <f t="shared" si="22"/>
        <v>37141.339795541055</v>
      </c>
    </row>
    <row r="36" spans="1:38" x14ac:dyDescent="0.2">
      <c r="A36" s="10">
        <v>79</v>
      </c>
      <c r="B36" s="1">
        <v>6720</v>
      </c>
      <c r="C36" s="1">
        <v>10368</v>
      </c>
      <c r="D36" s="1">
        <v>39104</v>
      </c>
      <c r="E36" s="1">
        <v>15232</v>
      </c>
      <c r="F36" s="2">
        <v>2048</v>
      </c>
      <c r="G36" s="3">
        <v>5.2968750000000002E-2</v>
      </c>
      <c r="H36" s="3">
        <v>4.94791667E-2</v>
      </c>
      <c r="I36" s="3">
        <v>2.7968750000000001E-2</v>
      </c>
      <c r="J36" s="3">
        <v>3.8437499999999999E-2</v>
      </c>
      <c r="K36" s="4">
        <v>3.4218749999999999E-2</v>
      </c>
      <c r="L36" s="5">
        <v>0</v>
      </c>
      <c r="M36" s="6">
        <v>0</v>
      </c>
      <c r="N36" s="6">
        <v>0.44517184939999999</v>
      </c>
      <c r="O36" s="6">
        <v>0</v>
      </c>
      <c r="P36" s="2">
        <v>0</v>
      </c>
      <c r="Q36" s="1">
        <v>0</v>
      </c>
      <c r="R36" s="1">
        <v>0</v>
      </c>
      <c r="S36" s="1">
        <v>1</v>
      </c>
      <c r="T36" s="1">
        <v>0</v>
      </c>
      <c r="U36" s="2">
        <v>0</v>
      </c>
      <c r="V36" s="1">
        <v>0.43302857140000001</v>
      </c>
      <c r="W36" s="1">
        <v>0.26334444439999999</v>
      </c>
      <c r="X36" s="1">
        <v>0.15356006550000001</v>
      </c>
      <c r="Y36" s="1">
        <v>0.35943865549999998</v>
      </c>
      <c r="Z36" s="1">
        <v>0.4849</v>
      </c>
      <c r="AA36">
        <f t="shared" si="12"/>
        <v>22780.799999999999</v>
      </c>
      <c r="AB36">
        <f t="shared" si="13"/>
        <v>49248.000033177603</v>
      </c>
      <c r="AC36">
        <f t="shared" si="14"/>
        <v>69996.160000000003</v>
      </c>
      <c r="AD36">
        <f t="shared" si="15"/>
        <v>37470.720000000001</v>
      </c>
      <c r="AE36">
        <f t="shared" si="16"/>
        <v>4485.12</v>
      </c>
      <c r="AF36">
        <f t="shared" si="11"/>
        <v>183980.8000331776</v>
      </c>
      <c r="AG36">
        <f t="shared" si="17"/>
        <v>9864.7372793491195</v>
      </c>
      <c r="AH36">
        <f t="shared" si="18"/>
        <v>12969.187206548337</v>
      </c>
      <c r="AI36">
        <f t="shared" si="19"/>
        <v>10748.614914348482</v>
      </c>
      <c r="AJ36">
        <f t="shared" si="20"/>
        <v>13468.42521741696</v>
      </c>
      <c r="AK36">
        <f t="shared" si="21"/>
        <v>2174.8346879999999</v>
      </c>
      <c r="AL36">
        <f t="shared" si="22"/>
        <v>49225.799305662898</v>
      </c>
    </row>
    <row r="37" spans="1:38" x14ac:dyDescent="0.2">
      <c r="A37" s="10">
        <v>80</v>
      </c>
      <c r="B37" s="1">
        <v>5824</v>
      </c>
      <c r="C37" s="1">
        <v>9312</v>
      </c>
      <c r="D37" s="1">
        <v>1984</v>
      </c>
      <c r="E37" s="1">
        <v>86912</v>
      </c>
      <c r="F37" s="2">
        <v>2688</v>
      </c>
      <c r="G37" s="3">
        <v>5.2968750000000002E-2</v>
      </c>
      <c r="H37" s="3">
        <v>4.94791667E-2</v>
      </c>
      <c r="I37" s="3">
        <v>3.8437499999999999E-2</v>
      </c>
      <c r="J37" s="3">
        <v>2.6406249999999999E-2</v>
      </c>
      <c r="K37" s="4">
        <v>3.4218749999999999E-2</v>
      </c>
      <c r="L37" s="5">
        <v>0.31868131869999999</v>
      </c>
      <c r="M37" s="6">
        <v>0</v>
      </c>
      <c r="N37" s="6">
        <v>0</v>
      </c>
      <c r="O37" s="6">
        <v>1</v>
      </c>
      <c r="P37" s="2">
        <v>0</v>
      </c>
      <c r="Q37" s="1">
        <v>0</v>
      </c>
      <c r="R37" s="1">
        <v>0</v>
      </c>
      <c r="S37" s="1">
        <v>0</v>
      </c>
      <c r="T37" s="1">
        <v>1</v>
      </c>
      <c r="U37" s="2">
        <v>0</v>
      </c>
      <c r="V37" s="1">
        <v>0.45170879120000001</v>
      </c>
      <c r="W37" s="1">
        <v>0.2615783505</v>
      </c>
      <c r="X37" s="1">
        <v>0.37048709680000003</v>
      </c>
      <c r="Y37" s="1">
        <v>8.8877466899999993E-2</v>
      </c>
      <c r="Z37" s="1">
        <v>0.50270000000000004</v>
      </c>
      <c r="AA37">
        <f t="shared" si="12"/>
        <v>19743.36</v>
      </c>
      <c r="AB37">
        <f t="shared" si="13"/>
        <v>44232.000029798401</v>
      </c>
      <c r="AC37">
        <f t="shared" si="14"/>
        <v>4880.6400000000003</v>
      </c>
      <c r="AD37">
        <f t="shared" si="15"/>
        <v>146881.28</v>
      </c>
      <c r="AE37">
        <f t="shared" si="16"/>
        <v>5886.72</v>
      </c>
      <c r="AF37">
        <f t="shared" si="11"/>
        <v>221624.00002979839</v>
      </c>
      <c r="AG37">
        <f t="shared" si="17"/>
        <v>8918.249279826432</v>
      </c>
      <c r="AH37">
        <f t="shared" si="18"/>
        <v>11570.133607110616</v>
      </c>
      <c r="AI37">
        <f t="shared" si="19"/>
        <v>1808.2141441259523</v>
      </c>
      <c r="AJ37">
        <f t="shared" si="20"/>
        <v>13054.43610142963</v>
      </c>
      <c r="AK37">
        <f t="shared" si="21"/>
        <v>2959.2541440000005</v>
      </c>
      <c r="AL37">
        <f t="shared" si="22"/>
        <v>38310.287276492629</v>
      </c>
    </row>
    <row r="38" spans="1:38" x14ac:dyDescent="0.2">
      <c r="A38" s="10">
        <v>81</v>
      </c>
      <c r="B38" s="1">
        <v>96064</v>
      </c>
      <c r="C38" s="1">
        <v>7584</v>
      </c>
      <c r="D38" s="1">
        <v>1536</v>
      </c>
      <c r="E38" s="1">
        <v>19520</v>
      </c>
      <c r="F38" s="2">
        <v>8896</v>
      </c>
      <c r="G38" s="3">
        <v>2.6406249999999999E-2</v>
      </c>
      <c r="H38" s="3">
        <v>4.94791667E-2</v>
      </c>
      <c r="I38" s="3">
        <v>3.8437499999999999E-2</v>
      </c>
      <c r="J38" s="3">
        <v>2.6406249999999999E-2</v>
      </c>
      <c r="K38" s="4">
        <v>2.4843750000000001E-2</v>
      </c>
      <c r="L38" s="5">
        <v>1</v>
      </c>
      <c r="M38" s="6">
        <v>0</v>
      </c>
      <c r="N38" s="6">
        <v>0</v>
      </c>
      <c r="O38" s="6">
        <v>1</v>
      </c>
      <c r="P38" s="2">
        <v>0</v>
      </c>
      <c r="Q38" s="1">
        <v>1</v>
      </c>
      <c r="R38" s="1">
        <v>0</v>
      </c>
      <c r="S38" s="1">
        <v>0</v>
      </c>
      <c r="T38" s="1">
        <v>0</v>
      </c>
      <c r="U38" s="2">
        <v>1</v>
      </c>
      <c r="V38" s="1">
        <v>4.2905996000000002E-2</v>
      </c>
      <c r="W38" s="1">
        <v>0.30438734179999999</v>
      </c>
      <c r="X38" s="1">
        <v>0.37259999999999999</v>
      </c>
      <c r="Y38" s="1">
        <v>0.11203016389999999</v>
      </c>
      <c r="Z38" s="1">
        <v>0.34970000000000001</v>
      </c>
      <c r="AA38">
        <f t="shared" si="12"/>
        <v>162348.16</v>
      </c>
      <c r="AB38">
        <f t="shared" si="13"/>
        <v>36024.000024268804</v>
      </c>
      <c r="AC38">
        <f t="shared" si="14"/>
        <v>3778.56</v>
      </c>
      <c r="AD38">
        <f t="shared" si="15"/>
        <v>32988.799999999996</v>
      </c>
      <c r="AE38">
        <f t="shared" si="16"/>
        <v>14144.640000000001</v>
      </c>
      <c r="AF38">
        <f t="shared" si="11"/>
        <v>249284.16002426881</v>
      </c>
      <c r="AG38">
        <f t="shared" si="17"/>
        <v>6965.7095035673601</v>
      </c>
      <c r="AH38">
        <f t="shared" si="18"/>
        <v>10965.249608390317</v>
      </c>
      <c r="AI38">
        <f t="shared" si="19"/>
        <v>1407.8914559999998</v>
      </c>
      <c r="AJ38">
        <f t="shared" si="20"/>
        <v>3695.7406708643193</v>
      </c>
      <c r="AK38">
        <f t="shared" si="21"/>
        <v>4946.3806080000004</v>
      </c>
      <c r="AL38">
        <f t="shared" si="22"/>
        <v>27980.971846821994</v>
      </c>
    </row>
    <row r="39" spans="1:38" x14ac:dyDescent="0.2">
      <c r="A39" s="10">
        <v>82</v>
      </c>
      <c r="B39" s="1">
        <v>11072</v>
      </c>
      <c r="C39" s="1">
        <v>7584</v>
      </c>
      <c r="D39" s="1">
        <v>1984</v>
      </c>
      <c r="E39" s="1">
        <v>5440</v>
      </c>
      <c r="F39" s="2">
        <v>9408</v>
      </c>
      <c r="G39" s="3">
        <v>5.2968750000000002E-2</v>
      </c>
      <c r="H39" s="3">
        <v>4.94791667E-2</v>
      </c>
      <c r="I39" s="3">
        <v>3.6718750000000001E-2</v>
      </c>
      <c r="J39" s="3">
        <v>3.8437499999999999E-2</v>
      </c>
      <c r="K39" s="4">
        <v>2.4843750000000001E-2</v>
      </c>
      <c r="L39" s="5">
        <v>0</v>
      </c>
      <c r="M39" s="6">
        <v>0</v>
      </c>
      <c r="N39" s="6">
        <v>0</v>
      </c>
      <c r="O39" s="6">
        <v>0.84705882349999995</v>
      </c>
      <c r="P39" s="2">
        <v>1</v>
      </c>
      <c r="Q39" s="1">
        <v>0</v>
      </c>
      <c r="R39" s="1">
        <v>0</v>
      </c>
      <c r="S39" s="1">
        <v>0</v>
      </c>
      <c r="T39" s="1">
        <v>1</v>
      </c>
      <c r="U39" s="2">
        <v>0</v>
      </c>
      <c r="V39" s="1">
        <v>0.46485722540000002</v>
      </c>
      <c r="W39" s="1">
        <v>0.31484556959999999</v>
      </c>
      <c r="X39" s="1">
        <v>0.3429322581</v>
      </c>
      <c r="Y39" s="1">
        <v>0.37425176469999999</v>
      </c>
      <c r="Z39" s="1">
        <v>0.35160000000000002</v>
      </c>
      <c r="AA39">
        <f t="shared" si="12"/>
        <v>37534.080000000002</v>
      </c>
      <c r="AB39">
        <f t="shared" si="13"/>
        <v>36024.000024268804</v>
      </c>
      <c r="AC39">
        <f t="shared" si="14"/>
        <v>4662.4000000000005</v>
      </c>
      <c r="AD39">
        <f t="shared" si="15"/>
        <v>13382.4</v>
      </c>
      <c r="AE39">
        <f t="shared" si="16"/>
        <v>14958.720000000001</v>
      </c>
      <c r="AF39">
        <f t="shared" si="11"/>
        <v>106561.60002426879</v>
      </c>
      <c r="AG39">
        <f t="shared" si="17"/>
        <v>17447.988286741635</v>
      </c>
      <c r="AH39">
        <f t="shared" si="18"/>
        <v>11341.996806911326</v>
      </c>
      <c r="AI39">
        <f t="shared" si="19"/>
        <v>1598.8873601654402</v>
      </c>
      <c r="AJ39">
        <f t="shared" si="20"/>
        <v>5008.3868159212798</v>
      </c>
      <c r="AK39">
        <f t="shared" si="21"/>
        <v>5259.4859520000009</v>
      </c>
      <c r="AL39">
        <f t="shared" si="22"/>
        <v>40656.745221739686</v>
      </c>
    </row>
    <row r="40" spans="1:38" x14ac:dyDescent="0.2">
      <c r="A40" s="10">
        <v>83</v>
      </c>
      <c r="B40" s="1">
        <v>55808</v>
      </c>
      <c r="C40" s="1">
        <v>6528</v>
      </c>
      <c r="D40" s="1">
        <v>832</v>
      </c>
      <c r="E40" s="1">
        <v>8320</v>
      </c>
      <c r="F40" s="2">
        <v>15680</v>
      </c>
      <c r="G40" s="3">
        <v>3.109375E-2</v>
      </c>
      <c r="H40" s="3">
        <v>4.94791667E-2</v>
      </c>
      <c r="I40" s="3">
        <v>3.6718750000000001E-2</v>
      </c>
      <c r="J40" s="3">
        <v>3.2656249999999998E-2</v>
      </c>
      <c r="K40" s="4">
        <v>2.4843750000000001E-2</v>
      </c>
      <c r="L40" s="5">
        <v>1</v>
      </c>
      <c r="M40" s="6">
        <v>0</v>
      </c>
      <c r="N40" s="6">
        <v>1</v>
      </c>
      <c r="O40" s="6">
        <v>0.1307692308</v>
      </c>
      <c r="P40" s="2">
        <v>1</v>
      </c>
      <c r="Q40" s="1">
        <v>1</v>
      </c>
      <c r="R40" s="1">
        <v>0</v>
      </c>
      <c r="S40" s="1">
        <v>0</v>
      </c>
      <c r="T40" s="1">
        <v>0</v>
      </c>
      <c r="U40" s="2">
        <v>0</v>
      </c>
      <c r="V40" s="1">
        <v>0.14651077979999999</v>
      </c>
      <c r="W40" s="1">
        <v>0.31773529410000001</v>
      </c>
      <c r="X40" s="1">
        <v>0.34506153849999999</v>
      </c>
      <c r="Y40" s="1">
        <v>0.2258069231</v>
      </c>
      <c r="Z40" s="1">
        <v>0.35160000000000002</v>
      </c>
      <c r="AA40">
        <f t="shared" si="12"/>
        <v>111057.92</v>
      </c>
      <c r="AB40">
        <f t="shared" si="13"/>
        <v>31008.000020889602</v>
      </c>
      <c r="AC40">
        <f t="shared" si="14"/>
        <v>1955.2</v>
      </c>
      <c r="AD40">
        <f t="shared" si="15"/>
        <v>17388.8</v>
      </c>
      <c r="AE40">
        <f t="shared" si="16"/>
        <v>24931.200000000001</v>
      </c>
      <c r="AF40">
        <f t="shared" si="11"/>
        <v>186341.12002088962</v>
      </c>
      <c r="AG40">
        <f t="shared" si="17"/>
        <v>16271.182462166014</v>
      </c>
      <c r="AH40">
        <f t="shared" si="18"/>
        <v>9852.3360060901632</v>
      </c>
      <c r="AI40">
        <f t="shared" si="19"/>
        <v>674.66432007519995</v>
      </c>
      <c r="AJ40">
        <f t="shared" si="20"/>
        <v>3926.5114244012798</v>
      </c>
      <c r="AK40">
        <f t="shared" si="21"/>
        <v>8765.8099200000015</v>
      </c>
      <c r="AL40">
        <f t="shared" si="22"/>
        <v>39490.504132732662</v>
      </c>
    </row>
    <row r="41" spans="1:38" x14ac:dyDescent="0.2">
      <c r="A41" s="10">
        <v>84</v>
      </c>
      <c r="B41" s="1">
        <v>12928</v>
      </c>
      <c r="C41" s="1">
        <v>11232</v>
      </c>
      <c r="D41" s="1">
        <v>1472</v>
      </c>
      <c r="E41" s="1">
        <v>7424</v>
      </c>
      <c r="F41" s="2">
        <v>83008</v>
      </c>
      <c r="G41" s="3">
        <v>5.2968750000000002E-2</v>
      </c>
      <c r="H41" s="3">
        <v>4.4687499999999998E-2</v>
      </c>
      <c r="I41" s="3">
        <v>3.6718750000000001E-2</v>
      </c>
      <c r="J41" s="3">
        <v>3.2656249999999998E-2</v>
      </c>
      <c r="K41" s="4">
        <v>1.546875E-2</v>
      </c>
      <c r="L41" s="5">
        <v>0</v>
      </c>
      <c r="M41" s="6">
        <v>0.23931623930000001</v>
      </c>
      <c r="N41" s="6">
        <v>1</v>
      </c>
      <c r="O41" s="6">
        <v>1</v>
      </c>
      <c r="P41" s="2">
        <v>1</v>
      </c>
      <c r="Q41" s="1">
        <v>0</v>
      </c>
      <c r="R41" s="1">
        <v>0.97726495729999996</v>
      </c>
      <c r="S41" s="1">
        <v>0</v>
      </c>
      <c r="T41" s="1">
        <v>0</v>
      </c>
      <c r="U41" s="2">
        <v>1</v>
      </c>
      <c r="V41" s="1">
        <v>0.48604752480000002</v>
      </c>
      <c r="W41" s="1">
        <v>0.24400940169999999</v>
      </c>
      <c r="X41" s="1">
        <v>0.34889999999999999</v>
      </c>
      <c r="Y41" s="1">
        <v>0.23084655170000001</v>
      </c>
      <c r="Z41" s="1">
        <v>3.0300000000000001E-2</v>
      </c>
      <c r="AA41">
        <f t="shared" si="12"/>
        <v>43825.919999999998</v>
      </c>
      <c r="AB41">
        <f t="shared" si="13"/>
        <v>48185.279999999999</v>
      </c>
      <c r="AC41">
        <f t="shared" si="14"/>
        <v>3459.2000000000003</v>
      </c>
      <c r="AD41">
        <f t="shared" si="15"/>
        <v>15516.16</v>
      </c>
      <c r="AE41">
        <f t="shared" si="16"/>
        <v>82177.919999999998</v>
      </c>
      <c r="AF41">
        <f t="shared" si="11"/>
        <v>193164.47999999998</v>
      </c>
      <c r="AG41">
        <f t="shared" si="17"/>
        <v>21301.479938082815</v>
      </c>
      <c r="AH41">
        <f t="shared" si="18"/>
        <v>11757.661343546975</v>
      </c>
      <c r="AI41">
        <f t="shared" si="19"/>
        <v>1206.91488</v>
      </c>
      <c r="AJ41">
        <f t="shared" si="20"/>
        <v>3581.8520316254721</v>
      </c>
      <c r="AK41">
        <f t="shared" si="21"/>
        <v>2489.990976</v>
      </c>
      <c r="AL41">
        <f t="shared" si="22"/>
        <v>40337.899169255259</v>
      </c>
    </row>
    <row r="42" spans="1:38" x14ac:dyDescent="0.2">
      <c r="A42" s="10">
        <v>85</v>
      </c>
      <c r="B42" s="1">
        <v>68032</v>
      </c>
      <c r="C42" s="1">
        <v>6048</v>
      </c>
      <c r="D42" s="1">
        <v>1344</v>
      </c>
      <c r="E42" s="1">
        <v>6784</v>
      </c>
      <c r="F42" s="2">
        <v>1536</v>
      </c>
      <c r="G42" s="3">
        <v>3.109375E-2</v>
      </c>
      <c r="H42" s="3">
        <v>4.94791667E-2</v>
      </c>
      <c r="I42" s="3">
        <v>3.6718750000000001E-2</v>
      </c>
      <c r="J42" s="3">
        <v>3.2656249999999998E-2</v>
      </c>
      <c r="K42" s="4">
        <v>3.4218749999999999E-2</v>
      </c>
      <c r="L42" s="5">
        <v>1</v>
      </c>
      <c r="M42" s="6">
        <v>0</v>
      </c>
      <c r="N42" s="6">
        <v>1</v>
      </c>
      <c r="O42" s="6">
        <v>0.32075471700000002</v>
      </c>
      <c r="P42" s="2">
        <v>0</v>
      </c>
      <c r="Q42" s="1">
        <v>1</v>
      </c>
      <c r="R42" s="1">
        <v>0</v>
      </c>
      <c r="S42" s="1">
        <v>0</v>
      </c>
      <c r="T42" s="1">
        <v>0</v>
      </c>
      <c r="U42" s="2">
        <v>1</v>
      </c>
      <c r="V42" s="1">
        <v>2.7187488199999998E-2</v>
      </c>
      <c r="W42" s="1">
        <v>0.29656666669999998</v>
      </c>
      <c r="X42" s="1">
        <v>0.34889999999999999</v>
      </c>
      <c r="Y42" s="1">
        <v>0.24801037740000001</v>
      </c>
      <c r="Z42" s="1">
        <v>0.53649999999999998</v>
      </c>
      <c r="AA42">
        <f t="shared" si="12"/>
        <v>135383.67999999999</v>
      </c>
      <c r="AB42">
        <f t="shared" si="13"/>
        <v>28728.000019353603</v>
      </c>
      <c r="AC42">
        <f t="shared" si="14"/>
        <v>3158.4</v>
      </c>
      <c r="AD42">
        <f t="shared" si="15"/>
        <v>14178.56</v>
      </c>
      <c r="AE42">
        <f t="shared" si="16"/>
        <v>3363.84</v>
      </c>
      <c r="AF42">
        <f t="shared" si="11"/>
        <v>184812.48001935359</v>
      </c>
      <c r="AG42">
        <f t="shared" si="17"/>
        <v>3680.7422024725756</v>
      </c>
      <c r="AH42">
        <f t="shared" si="18"/>
        <v>8519.7672066972336</v>
      </c>
      <c r="AI42">
        <f t="shared" si="19"/>
        <v>1101.96576</v>
      </c>
      <c r="AJ42">
        <f t="shared" si="20"/>
        <v>3516.4300165885438</v>
      </c>
      <c r="AK42">
        <f t="shared" si="21"/>
        <v>1804.7001600000001</v>
      </c>
      <c r="AL42">
        <f t="shared" si="22"/>
        <v>18623.605345758351</v>
      </c>
    </row>
    <row r="43" spans="1:38" x14ac:dyDescent="0.2">
      <c r="A43" s="10">
        <v>86</v>
      </c>
      <c r="B43" s="1">
        <v>26112</v>
      </c>
      <c r="C43" s="1">
        <v>6912</v>
      </c>
      <c r="D43" s="1">
        <v>2112</v>
      </c>
      <c r="E43" s="1">
        <v>21440</v>
      </c>
      <c r="F43" s="2">
        <v>1600</v>
      </c>
      <c r="G43" s="3">
        <v>3.109375E-2</v>
      </c>
      <c r="H43" s="3">
        <v>4.94791667E-2</v>
      </c>
      <c r="I43" s="3">
        <v>3.6718750000000001E-2</v>
      </c>
      <c r="J43" s="3">
        <v>3.2656249999999998E-2</v>
      </c>
      <c r="K43" s="4">
        <v>3.4218749999999999E-2</v>
      </c>
      <c r="L43" s="5">
        <v>1</v>
      </c>
      <c r="M43" s="6">
        <v>0</v>
      </c>
      <c r="N43" s="6">
        <v>1</v>
      </c>
      <c r="O43" s="6">
        <v>0.77611940300000004</v>
      </c>
      <c r="P43" s="2">
        <v>0</v>
      </c>
      <c r="Q43" s="1">
        <v>0</v>
      </c>
      <c r="R43" s="1">
        <v>0</v>
      </c>
      <c r="S43" s="1">
        <v>0</v>
      </c>
      <c r="T43" s="1">
        <v>0</v>
      </c>
      <c r="U43" s="2">
        <v>0</v>
      </c>
      <c r="V43" s="1">
        <v>1.5661274499999999E-2</v>
      </c>
      <c r="W43" s="1">
        <v>0.29681944440000002</v>
      </c>
      <c r="X43" s="1">
        <v>0.34889999999999999</v>
      </c>
      <c r="Y43" s="1">
        <v>0.23728835819999999</v>
      </c>
      <c r="Z43" s="1">
        <v>0.51870000000000005</v>
      </c>
      <c r="AA43">
        <f t="shared" si="12"/>
        <v>51962.879999999997</v>
      </c>
      <c r="AB43">
        <f t="shared" si="13"/>
        <v>32832.000022118402</v>
      </c>
      <c r="AC43">
        <f t="shared" si="14"/>
        <v>4963.2</v>
      </c>
      <c r="AD43">
        <f t="shared" si="15"/>
        <v>44809.599999999999</v>
      </c>
      <c r="AE43">
        <f t="shared" si="16"/>
        <v>3504</v>
      </c>
      <c r="AF43">
        <f t="shared" si="11"/>
        <v>138071.68002211838</v>
      </c>
      <c r="AG43">
        <f t="shared" si="17"/>
        <v>813.80492749055986</v>
      </c>
      <c r="AH43">
        <f t="shared" si="18"/>
        <v>9745.1760051059719</v>
      </c>
      <c r="AI43">
        <f t="shared" si="19"/>
        <v>1731.6604799999998</v>
      </c>
      <c r="AJ43">
        <f t="shared" si="20"/>
        <v>10632.796415598719</v>
      </c>
      <c r="AK43">
        <f t="shared" si="21"/>
        <v>1817.5248000000001</v>
      </c>
      <c r="AL43">
        <f t="shared" si="22"/>
        <v>24740.962628195251</v>
      </c>
    </row>
    <row r="44" spans="1:38" x14ac:dyDescent="0.2">
      <c r="A44" s="10">
        <v>87</v>
      </c>
      <c r="B44" s="1">
        <v>11776</v>
      </c>
      <c r="C44" s="1">
        <v>10272</v>
      </c>
      <c r="D44" s="1">
        <v>1600</v>
      </c>
      <c r="E44" s="1">
        <v>132224</v>
      </c>
      <c r="F44" s="2">
        <v>1344</v>
      </c>
      <c r="G44" s="3">
        <v>5.2968750000000002E-2</v>
      </c>
      <c r="H44" s="3">
        <v>4.94791667E-2</v>
      </c>
      <c r="I44" s="3">
        <v>3.8437499999999999E-2</v>
      </c>
      <c r="J44" s="3">
        <v>2.1718749999999998E-2</v>
      </c>
      <c r="K44" s="4">
        <v>3.4218749999999999E-2</v>
      </c>
      <c r="L44" s="5">
        <v>0</v>
      </c>
      <c r="M44" s="6">
        <v>0</v>
      </c>
      <c r="N44" s="6">
        <v>0.44</v>
      </c>
      <c r="O44" s="6">
        <v>0.53339787029999997</v>
      </c>
      <c r="P44" s="2">
        <v>0</v>
      </c>
      <c r="Q44" s="1">
        <v>0</v>
      </c>
      <c r="R44" s="1">
        <v>0</v>
      </c>
      <c r="S44" s="1">
        <v>0</v>
      </c>
      <c r="T44" s="1">
        <v>1</v>
      </c>
      <c r="U44" s="2">
        <v>0</v>
      </c>
      <c r="V44" s="1">
        <v>0.42201684779999998</v>
      </c>
      <c r="W44" s="1">
        <v>0.2964009346</v>
      </c>
      <c r="X44" s="1">
        <v>0.378</v>
      </c>
      <c r="Y44" s="1">
        <v>6.4284123900000004E-2</v>
      </c>
      <c r="Z44" s="1">
        <v>0.4849</v>
      </c>
      <c r="AA44">
        <f t="shared" si="12"/>
        <v>39920.639999999999</v>
      </c>
      <c r="AB44">
        <f t="shared" si="13"/>
        <v>48792.000032870405</v>
      </c>
      <c r="AC44">
        <f t="shared" si="14"/>
        <v>3936</v>
      </c>
      <c r="AD44">
        <f t="shared" si="15"/>
        <v>183791.35999999999</v>
      </c>
      <c r="AE44">
        <f t="shared" si="16"/>
        <v>2943.36</v>
      </c>
      <c r="AF44">
        <f t="shared" si="11"/>
        <v>279383.36003287038</v>
      </c>
      <c r="AG44">
        <f t="shared" si="17"/>
        <v>16847.182654958589</v>
      </c>
      <c r="AH44">
        <f t="shared" si="18"/>
        <v>14461.994410746018</v>
      </c>
      <c r="AI44">
        <f t="shared" si="19"/>
        <v>1487.808</v>
      </c>
      <c r="AJ44">
        <f t="shared" si="20"/>
        <v>11814.866557989504</v>
      </c>
      <c r="AK44">
        <f t="shared" si="21"/>
        <v>1427.2352640000001</v>
      </c>
      <c r="AL44">
        <f t="shared" si="22"/>
        <v>46039.086887694109</v>
      </c>
    </row>
    <row r="45" spans="1:38" x14ac:dyDescent="0.2">
      <c r="A45" s="10">
        <v>88</v>
      </c>
      <c r="B45" s="1">
        <v>34048</v>
      </c>
      <c r="C45" s="1">
        <v>6816</v>
      </c>
      <c r="D45" s="1">
        <v>960</v>
      </c>
      <c r="E45" s="1">
        <v>5120</v>
      </c>
      <c r="F45" s="2">
        <v>3456</v>
      </c>
      <c r="G45" s="3">
        <v>3.5781250000000001E-2</v>
      </c>
      <c r="H45" s="3">
        <v>4.94791667E-2</v>
      </c>
      <c r="I45" s="3">
        <v>3.8437499999999999E-2</v>
      </c>
      <c r="J45" s="3">
        <v>3.5312499999999997E-2</v>
      </c>
      <c r="K45" s="4">
        <v>3.4218749999999999E-2</v>
      </c>
      <c r="L45" s="5">
        <v>1</v>
      </c>
      <c r="M45" s="6">
        <v>0</v>
      </c>
      <c r="N45" s="6">
        <v>0</v>
      </c>
      <c r="O45" s="6">
        <v>0</v>
      </c>
      <c r="P45" s="2">
        <v>0</v>
      </c>
      <c r="Q45" s="1">
        <v>1</v>
      </c>
      <c r="R45" s="1">
        <v>0</v>
      </c>
      <c r="S45" s="1">
        <v>0</v>
      </c>
      <c r="T45" s="1">
        <v>0</v>
      </c>
      <c r="U45" s="2">
        <v>0</v>
      </c>
      <c r="V45" s="1">
        <v>0.15468590230000001</v>
      </c>
      <c r="W45" s="1">
        <v>0.28493098589999999</v>
      </c>
      <c r="X45" s="1">
        <v>0.378</v>
      </c>
      <c r="Y45" s="1">
        <v>0.42803124999999997</v>
      </c>
      <c r="Z45" s="1">
        <v>0.4849</v>
      </c>
      <c r="AA45">
        <f t="shared" si="12"/>
        <v>77969.919999999998</v>
      </c>
      <c r="AB45">
        <f t="shared" si="13"/>
        <v>32376.000021811204</v>
      </c>
      <c r="AC45">
        <f t="shared" si="14"/>
        <v>2361.6</v>
      </c>
      <c r="AD45">
        <f t="shared" si="15"/>
        <v>11571.199999999999</v>
      </c>
      <c r="AE45">
        <f t="shared" si="16"/>
        <v>7568.6399999999994</v>
      </c>
      <c r="AF45">
        <f t="shared" si="11"/>
        <v>131847.36002181121</v>
      </c>
      <c r="AG45">
        <f t="shared" si="17"/>
        <v>12060.847427458817</v>
      </c>
      <c r="AH45">
        <f t="shared" si="18"/>
        <v>9224.9256057130879</v>
      </c>
      <c r="AI45">
        <f t="shared" si="19"/>
        <v>892.6848</v>
      </c>
      <c r="AJ45">
        <f t="shared" si="20"/>
        <v>4952.8351999999995</v>
      </c>
      <c r="AK45">
        <f t="shared" si="21"/>
        <v>3670.0335359999999</v>
      </c>
      <c r="AL45">
        <f t="shared" si="22"/>
        <v>30801.326569171903</v>
      </c>
    </row>
    <row r="46" spans="1:38" x14ac:dyDescent="0.2">
      <c r="A46" s="10">
        <v>89</v>
      </c>
      <c r="B46" s="1">
        <v>14848</v>
      </c>
      <c r="C46" s="1">
        <v>17184</v>
      </c>
      <c r="D46" s="1">
        <v>1408</v>
      </c>
      <c r="E46" s="1">
        <v>5696</v>
      </c>
      <c r="F46" s="2">
        <v>30976</v>
      </c>
      <c r="G46" s="3">
        <v>5.2968750000000002E-2</v>
      </c>
      <c r="H46" s="3">
        <v>4.1562500000000002E-2</v>
      </c>
      <c r="I46" s="3">
        <v>3.6718750000000001E-2</v>
      </c>
      <c r="J46" s="3">
        <v>3.5312499999999997E-2</v>
      </c>
      <c r="K46" s="4">
        <v>2.4843750000000001E-2</v>
      </c>
      <c r="L46" s="5">
        <v>0</v>
      </c>
      <c r="M46" s="6">
        <v>1</v>
      </c>
      <c r="N46" s="6">
        <v>0</v>
      </c>
      <c r="O46" s="6">
        <v>0</v>
      </c>
      <c r="P46" s="2">
        <v>1</v>
      </c>
      <c r="Q46" s="1">
        <v>0</v>
      </c>
      <c r="R46" s="1">
        <v>0</v>
      </c>
      <c r="S46" s="1">
        <v>0</v>
      </c>
      <c r="T46" s="1">
        <v>0</v>
      </c>
      <c r="U46" s="2">
        <v>1</v>
      </c>
      <c r="V46" s="1">
        <v>0.42409698280000002</v>
      </c>
      <c r="W46" s="1">
        <v>0.28856368719999997</v>
      </c>
      <c r="X46" s="1">
        <v>0.34889999999999999</v>
      </c>
      <c r="Y46" s="1">
        <v>0.42773932580000001</v>
      </c>
      <c r="Z46" s="1">
        <v>0.35970000000000002</v>
      </c>
      <c r="AA46">
        <f t="shared" si="12"/>
        <v>50334.720000000001</v>
      </c>
      <c r="AB46">
        <f t="shared" si="13"/>
        <v>68564.160000000003</v>
      </c>
      <c r="AC46">
        <f t="shared" si="14"/>
        <v>3308.8</v>
      </c>
      <c r="AD46">
        <f t="shared" si="15"/>
        <v>12872.96</v>
      </c>
      <c r="AE46">
        <f t="shared" si="16"/>
        <v>49251.840000000004</v>
      </c>
      <c r="AF46">
        <f t="shared" si="11"/>
        <v>184332.48</v>
      </c>
      <c r="AG46">
        <f t="shared" si="17"/>
        <v>21346.802882082819</v>
      </c>
      <c r="AH46">
        <f t="shared" si="18"/>
        <v>19785.126819370751</v>
      </c>
      <c r="AI46">
        <f t="shared" si="19"/>
        <v>1154.4403199999999</v>
      </c>
      <c r="AJ46">
        <f t="shared" si="20"/>
        <v>5506.2712314503678</v>
      </c>
      <c r="AK46">
        <f t="shared" si="21"/>
        <v>17715.886848000002</v>
      </c>
      <c r="AL46">
        <f t="shared" si="22"/>
        <v>65508.528100903939</v>
      </c>
    </row>
    <row r="47" spans="1:38" x14ac:dyDescent="0.2">
      <c r="A47" s="10">
        <v>90</v>
      </c>
      <c r="B47" s="1">
        <v>15424</v>
      </c>
      <c r="C47" s="1">
        <v>10560</v>
      </c>
      <c r="D47" s="1">
        <v>704</v>
      </c>
      <c r="E47" s="1">
        <v>5440</v>
      </c>
      <c r="F47" s="2">
        <v>4416</v>
      </c>
      <c r="G47" s="3">
        <v>5.2968750000000002E-2</v>
      </c>
      <c r="H47" s="3">
        <v>4.1562500000000002E-2</v>
      </c>
      <c r="I47" s="3">
        <v>3.6718750000000001E-2</v>
      </c>
      <c r="J47" s="3">
        <v>3.5312499999999997E-2</v>
      </c>
      <c r="K47" s="4">
        <v>2.4843750000000001E-2</v>
      </c>
      <c r="L47" s="5">
        <v>0.51867219919999996</v>
      </c>
      <c r="M47" s="6">
        <v>0.34545454549999999</v>
      </c>
      <c r="N47" s="6">
        <v>0</v>
      </c>
      <c r="O47" s="6">
        <v>0</v>
      </c>
      <c r="P47" s="2">
        <v>0</v>
      </c>
      <c r="Q47" s="1">
        <v>0</v>
      </c>
      <c r="R47" s="1">
        <v>0</v>
      </c>
      <c r="S47" s="1">
        <v>0</v>
      </c>
      <c r="T47" s="1">
        <v>0</v>
      </c>
      <c r="U47" s="2">
        <v>0</v>
      </c>
      <c r="V47" s="1">
        <v>0.42396473029999998</v>
      </c>
      <c r="W47" s="1">
        <v>0.2453636364</v>
      </c>
      <c r="X47" s="1">
        <v>0.34889999999999999</v>
      </c>
      <c r="Y47" s="1">
        <v>0.4215541176</v>
      </c>
      <c r="Z47" s="1">
        <v>0.3604</v>
      </c>
      <c r="AA47">
        <f t="shared" si="12"/>
        <v>52287.360000000001</v>
      </c>
      <c r="AB47">
        <f t="shared" si="13"/>
        <v>42134.400000000001</v>
      </c>
      <c r="AC47">
        <f t="shared" si="14"/>
        <v>1654.4</v>
      </c>
      <c r="AD47">
        <f t="shared" si="15"/>
        <v>12294.4</v>
      </c>
      <c r="AE47">
        <f t="shared" si="16"/>
        <v>7021.4400000000005</v>
      </c>
      <c r="AF47">
        <f t="shared" si="11"/>
        <v>115392</v>
      </c>
      <c r="AG47">
        <f t="shared" si="17"/>
        <v>22167.996480499009</v>
      </c>
      <c r="AH47">
        <f t="shared" si="18"/>
        <v>10338.249601532161</v>
      </c>
      <c r="AI47">
        <f t="shared" si="19"/>
        <v>577.22015999999996</v>
      </c>
      <c r="AJ47">
        <f t="shared" si="20"/>
        <v>5182.7549434214397</v>
      </c>
      <c r="AK47">
        <f t="shared" si="21"/>
        <v>2530.5269760000001</v>
      </c>
      <c r="AL47">
        <f t="shared" si="22"/>
        <v>40796.748161452604</v>
      </c>
    </row>
    <row r="48" spans="1:38" x14ac:dyDescent="0.2">
      <c r="A48" s="10">
        <v>91</v>
      </c>
      <c r="B48" s="1">
        <v>64000</v>
      </c>
      <c r="C48" s="1">
        <v>8064</v>
      </c>
      <c r="D48" s="1">
        <v>1664</v>
      </c>
      <c r="E48" s="1">
        <v>3520</v>
      </c>
      <c r="F48" s="2">
        <v>2688</v>
      </c>
      <c r="G48" s="3">
        <v>3.109375E-2</v>
      </c>
      <c r="H48" s="3">
        <v>4.94791667E-2</v>
      </c>
      <c r="I48" s="3">
        <v>3.6718750000000001E-2</v>
      </c>
      <c r="J48" s="3">
        <v>3.5312499999999997E-2</v>
      </c>
      <c r="K48" s="4">
        <v>3.2656249999999998E-2</v>
      </c>
      <c r="L48" s="5">
        <v>1</v>
      </c>
      <c r="M48" s="6">
        <v>0.78571428570000001</v>
      </c>
      <c r="N48" s="6">
        <v>0</v>
      </c>
      <c r="O48" s="6">
        <v>0</v>
      </c>
      <c r="P48" s="2">
        <v>0</v>
      </c>
      <c r="Q48" s="1">
        <v>0</v>
      </c>
      <c r="R48" s="1">
        <v>0</v>
      </c>
      <c r="S48" s="1">
        <v>1</v>
      </c>
      <c r="T48" s="1">
        <v>0</v>
      </c>
      <c r="U48" s="2">
        <v>0</v>
      </c>
      <c r="V48" s="1">
        <v>1.7205999999999999E-2</v>
      </c>
      <c r="W48" s="1">
        <v>0.33625714289999997</v>
      </c>
      <c r="X48" s="1">
        <v>0.34889999999999999</v>
      </c>
      <c r="Y48" s="1">
        <v>0.40228727269999998</v>
      </c>
      <c r="Z48" s="1">
        <v>0.51339999999999997</v>
      </c>
      <c r="AA48">
        <f t="shared" si="12"/>
        <v>127360</v>
      </c>
      <c r="AB48">
        <f t="shared" si="13"/>
        <v>38304.000025804802</v>
      </c>
      <c r="AC48">
        <f t="shared" si="14"/>
        <v>3910.4</v>
      </c>
      <c r="AD48">
        <f t="shared" si="15"/>
        <v>7955.1999999999989</v>
      </c>
      <c r="AE48">
        <f t="shared" si="16"/>
        <v>5617.92</v>
      </c>
      <c r="AF48">
        <f t="shared" si="11"/>
        <v>183147.52002580481</v>
      </c>
      <c r="AG48">
        <f t="shared" si="17"/>
        <v>2191.3561599999998</v>
      </c>
      <c r="AH48">
        <f t="shared" si="18"/>
        <v>12879.993610318648</v>
      </c>
      <c r="AI48">
        <f t="shared" si="19"/>
        <v>1364.3385599999999</v>
      </c>
      <c r="AJ48">
        <f t="shared" si="20"/>
        <v>3200.2757117830392</v>
      </c>
      <c r="AK48">
        <f t="shared" si="21"/>
        <v>2884.2401279999999</v>
      </c>
      <c r="AL48">
        <f t="shared" si="22"/>
        <v>22520.20417010169</v>
      </c>
    </row>
    <row r="49" spans="1:38" x14ac:dyDescent="0.2">
      <c r="A49" s="10">
        <v>92</v>
      </c>
      <c r="B49" s="1">
        <v>14528</v>
      </c>
      <c r="C49" s="1">
        <v>8160</v>
      </c>
      <c r="D49" s="1">
        <v>14464</v>
      </c>
      <c r="E49" s="1">
        <v>19584</v>
      </c>
      <c r="F49" s="2">
        <v>13376</v>
      </c>
      <c r="G49" s="3">
        <v>3.109375E-2</v>
      </c>
      <c r="H49" s="3">
        <v>4.94791667E-2</v>
      </c>
      <c r="I49" s="3">
        <v>2.75E-2</v>
      </c>
      <c r="J49" s="3">
        <v>2.6406249999999999E-2</v>
      </c>
      <c r="K49" s="4">
        <v>2.2031249999999999E-2</v>
      </c>
      <c r="L49" s="5">
        <v>1</v>
      </c>
      <c r="M49" s="6">
        <v>0.74117647060000003</v>
      </c>
      <c r="N49" s="6">
        <v>1</v>
      </c>
      <c r="O49" s="6">
        <v>0.91176470590000003</v>
      </c>
      <c r="P49" s="2">
        <v>1</v>
      </c>
      <c r="Q49" s="1">
        <v>0</v>
      </c>
      <c r="R49" s="1">
        <v>0</v>
      </c>
      <c r="S49" s="1">
        <v>1</v>
      </c>
      <c r="T49" s="1">
        <v>1</v>
      </c>
      <c r="U49" s="2">
        <v>1</v>
      </c>
      <c r="V49" s="1">
        <v>3.2508370000000002E-2</v>
      </c>
      <c r="W49" s="1">
        <v>0.30660352940000002</v>
      </c>
      <c r="X49" s="1">
        <v>0.13070000000000001</v>
      </c>
      <c r="Y49" s="1">
        <v>5.46745098E-2</v>
      </c>
      <c r="Z49" s="1">
        <v>0.2787</v>
      </c>
      <c r="AA49">
        <f t="shared" si="12"/>
        <v>28910.720000000001</v>
      </c>
      <c r="AB49">
        <f t="shared" si="13"/>
        <v>38760.000026112</v>
      </c>
      <c r="AC49">
        <f t="shared" si="14"/>
        <v>25456.639999999999</v>
      </c>
      <c r="AD49">
        <f t="shared" si="15"/>
        <v>33096.959999999999</v>
      </c>
      <c r="AE49">
        <f t="shared" si="16"/>
        <v>18860.16</v>
      </c>
      <c r="AF49">
        <f t="shared" si="11"/>
        <v>145084.480026112</v>
      </c>
      <c r="AG49">
        <f t="shared" si="17"/>
        <v>939.84038272640009</v>
      </c>
      <c r="AH49">
        <f t="shared" si="18"/>
        <v>11883.952807550033</v>
      </c>
      <c r="AI49">
        <f t="shared" si="19"/>
        <v>3327.1828480000004</v>
      </c>
      <c r="AJ49">
        <f t="shared" si="20"/>
        <v>1809.5600638702078</v>
      </c>
      <c r="AK49">
        <f t="shared" si="21"/>
        <v>5256.3265920000003</v>
      </c>
      <c r="AL49">
        <f t="shared" si="22"/>
        <v>23216.862694146643</v>
      </c>
    </row>
    <row r="50" spans="1:38" x14ac:dyDescent="0.2">
      <c r="A50" s="10">
        <v>93</v>
      </c>
      <c r="B50" s="1">
        <v>7040</v>
      </c>
      <c r="C50" s="1">
        <v>9408</v>
      </c>
      <c r="D50" s="1">
        <v>2368</v>
      </c>
      <c r="E50" s="1">
        <v>7040</v>
      </c>
      <c r="F50" s="2">
        <v>17856</v>
      </c>
      <c r="G50" s="3">
        <v>5.2968750000000002E-2</v>
      </c>
      <c r="H50" s="3">
        <v>4.94791667E-2</v>
      </c>
      <c r="I50" s="3">
        <v>3.6718750000000001E-2</v>
      </c>
      <c r="J50" s="3">
        <v>3.5312499999999997E-2</v>
      </c>
      <c r="K50" s="4">
        <v>2.0156250000000001E-2</v>
      </c>
      <c r="L50" s="5">
        <v>0.42727272729999999</v>
      </c>
      <c r="M50" s="6">
        <v>0</v>
      </c>
      <c r="N50" s="6">
        <v>0</v>
      </c>
      <c r="O50" s="6">
        <v>0.2272727273</v>
      </c>
      <c r="P50" s="2">
        <v>1</v>
      </c>
      <c r="Q50" s="1">
        <v>0</v>
      </c>
      <c r="R50" s="1">
        <v>0</v>
      </c>
      <c r="S50" s="1">
        <v>0</v>
      </c>
      <c r="T50" s="1">
        <v>0</v>
      </c>
      <c r="U50" s="2">
        <v>0</v>
      </c>
      <c r="V50" s="1">
        <v>0.3939309091</v>
      </c>
      <c r="W50" s="1">
        <v>0.30822040820000002</v>
      </c>
      <c r="X50" s="1">
        <v>0.34889999999999999</v>
      </c>
      <c r="Y50" s="1">
        <v>0.31214272729999998</v>
      </c>
      <c r="Z50" s="1">
        <v>0.21160000000000001</v>
      </c>
      <c r="AA50">
        <f t="shared" si="12"/>
        <v>23865.600000000002</v>
      </c>
      <c r="AB50">
        <f t="shared" si="13"/>
        <v>44688.000030105599</v>
      </c>
      <c r="AC50">
        <f t="shared" si="14"/>
        <v>5564.8</v>
      </c>
      <c r="AD50">
        <f t="shared" si="15"/>
        <v>15910.399999999998</v>
      </c>
      <c r="AE50">
        <f t="shared" si="16"/>
        <v>23034.240000000002</v>
      </c>
      <c r="AF50">
        <f t="shared" si="11"/>
        <v>113063.04003010561</v>
      </c>
      <c r="AG50">
        <f t="shared" si="17"/>
        <v>9401.3975042169604</v>
      </c>
      <c r="AH50">
        <f t="shared" si="18"/>
        <v>13773.753610920761</v>
      </c>
      <c r="AI50">
        <f t="shared" si="19"/>
        <v>1941.55872</v>
      </c>
      <c r="AJ50">
        <f t="shared" si="20"/>
        <v>4966.3156484339188</v>
      </c>
      <c r="AK50">
        <f t="shared" si="21"/>
        <v>4874.0451840000005</v>
      </c>
      <c r="AL50">
        <f t="shared" si="22"/>
        <v>34957.070667571643</v>
      </c>
    </row>
    <row r="51" spans="1:38" x14ac:dyDescent="0.2">
      <c r="A51" s="10">
        <v>94</v>
      </c>
      <c r="B51" s="1">
        <v>15168</v>
      </c>
      <c r="C51" s="1">
        <v>16992</v>
      </c>
      <c r="D51" s="1">
        <v>2304</v>
      </c>
      <c r="E51" s="1">
        <v>39296</v>
      </c>
      <c r="F51" s="2">
        <v>4096</v>
      </c>
      <c r="G51" s="3">
        <v>5.2968750000000002E-2</v>
      </c>
      <c r="H51" s="3">
        <v>4.6770833300000002E-2</v>
      </c>
      <c r="I51" s="3">
        <v>3.6718750000000001E-2</v>
      </c>
      <c r="J51" s="3">
        <v>2.6406249999999999E-2</v>
      </c>
      <c r="K51" s="4">
        <v>2.9531249999999998E-2</v>
      </c>
      <c r="L51" s="5">
        <v>0.49789029540000002</v>
      </c>
      <c r="M51" s="6">
        <v>0</v>
      </c>
      <c r="N51" s="6">
        <v>0</v>
      </c>
      <c r="O51" s="6">
        <v>1</v>
      </c>
      <c r="P51" s="2">
        <v>0</v>
      </c>
      <c r="Q51" s="1">
        <v>0</v>
      </c>
      <c r="R51" s="1">
        <v>1</v>
      </c>
      <c r="S51" s="1">
        <v>0</v>
      </c>
      <c r="T51" s="1">
        <v>1</v>
      </c>
      <c r="U51" s="2">
        <v>0</v>
      </c>
      <c r="V51" s="1">
        <v>0.3938037975</v>
      </c>
      <c r="W51" s="1">
        <v>0.27800112989999998</v>
      </c>
      <c r="X51" s="1">
        <v>0.34889999999999999</v>
      </c>
      <c r="Y51" s="1">
        <v>0.1077245928</v>
      </c>
      <c r="Z51" s="1">
        <v>0.44230000000000003</v>
      </c>
      <c r="AA51">
        <f t="shared" si="12"/>
        <v>51419.520000000004</v>
      </c>
      <c r="AB51">
        <f t="shared" si="13"/>
        <v>76294.079945625606</v>
      </c>
      <c r="AC51">
        <f t="shared" si="14"/>
        <v>5414.4000000000005</v>
      </c>
      <c r="AD51">
        <f t="shared" si="15"/>
        <v>66410.239999999991</v>
      </c>
      <c r="AE51">
        <f t="shared" si="16"/>
        <v>7741.44</v>
      </c>
      <c r="AF51">
        <f t="shared" si="11"/>
        <v>207279.6799456256</v>
      </c>
      <c r="AG51">
        <f t="shared" si="17"/>
        <v>20249.202241627201</v>
      </c>
      <c r="AH51">
        <f t="shared" si="18"/>
        <v>21209.840429564847</v>
      </c>
      <c r="AI51">
        <f t="shared" si="19"/>
        <v>1889.0841600000001</v>
      </c>
      <c r="AJ51">
        <f t="shared" si="20"/>
        <v>7154.0160617502715</v>
      </c>
      <c r="AK51">
        <f t="shared" si="21"/>
        <v>3424.038912</v>
      </c>
      <c r="AL51">
        <f t="shared" si="22"/>
        <v>53926.181804942316</v>
      </c>
    </row>
    <row r="52" spans="1:38" x14ac:dyDescent="0.2">
      <c r="A52" s="10">
        <v>95</v>
      </c>
      <c r="B52" s="1">
        <v>53056</v>
      </c>
      <c r="C52" s="1">
        <v>7968</v>
      </c>
      <c r="D52" s="1">
        <v>1024</v>
      </c>
      <c r="E52" s="1">
        <v>11264</v>
      </c>
      <c r="F52" s="2">
        <v>2496</v>
      </c>
      <c r="G52" s="3">
        <v>3.109375E-2</v>
      </c>
      <c r="H52" s="3">
        <v>4.6770833300000002E-2</v>
      </c>
      <c r="I52" s="3">
        <v>3.6718750000000001E-2</v>
      </c>
      <c r="J52" s="3">
        <v>2.6406249999999999E-2</v>
      </c>
      <c r="K52" s="4">
        <v>2.9531249999999998E-2</v>
      </c>
      <c r="L52" s="5">
        <v>0.41978287089999999</v>
      </c>
      <c r="M52" s="6">
        <v>0.6265060241</v>
      </c>
      <c r="N52" s="6">
        <v>1</v>
      </c>
      <c r="O52" s="6">
        <v>1</v>
      </c>
      <c r="P52" s="2">
        <v>0</v>
      </c>
      <c r="Q52" s="1">
        <v>0</v>
      </c>
      <c r="R52" s="1">
        <v>0</v>
      </c>
      <c r="S52" s="1">
        <v>1</v>
      </c>
      <c r="T52" s="1">
        <v>0</v>
      </c>
      <c r="U52" s="2">
        <v>0</v>
      </c>
      <c r="V52" s="1">
        <v>0.13569999999999999</v>
      </c>
      <c r="W52" s="1">
        <v>0.27966024099999998</v>
      </c>
      <c r="X52" s="1">
        <v>0.34889999999999999</v>
      </c>
      <c r="Y52" s="1">
        <v>6.5731250000000005E-2</v>
      </c>
      <c r="Z52" s="1">
        <v>0.3947</v>
      </c>
      <c r="AA52">
        <f t="shared" si="12"/>
        <v>105581.44</v>
      </c>
      <c r="AB52">
        <f t="shared" si="13"/>
        <v>35776.319974502403</v>
      </c>
      <c r="AC52">
        <f t="shared" si="14"/>
        <v>2406.4</v>
      </c>
      <c r="AD52">
        <f t="shared" si="15"/>
        <v>19036.16</v>
      </c>
      <c r="AE52">
        <f t="shared" si="16"/>
        <v>4717.4399999999996</v>
      </c>
      <c r="AF52">
        <f t="shared" si="11"/>
        <v>167517.75997450241</v>
      </c>
      <c r="AG52">
        <f t="shared" si="17"/>
        <v>14327.401408</v>
      </c>
      <c r="AH52">
        <f t="shared" si="18"/>
        <v>10005.214266162455</v>
      </c>
      <c r="AI52">
        <f t="shared" si="19"/>
        <v>839.59295999999995</v>
      </c>
      <c r="AJ52">
        <f t="shared" si="20"/>
        <v>1251.2705920000001</v>
      </c>
      <c r="AK52">
        <f t="shared" si="21"/>
        <v>1861.9735679999999</v>
      </c>
      <c r="AL52">
        <f t="shared" si="22"/>
        <v>28285.452794162455</v>
      </c>
    </row>
    <row r="53" spans="1:38" x14ac:dyDescent="0.2">
      <c r="A53" s="10">
        <v>96</v>
      </c>
      <c r="B53" s="1">
        <v>9536</v>
      </c>
      <c r="C53" s="1">
        <v>11232</v>
      </c>
      <c r="D53" s="1">
        <v>2496</v>
      </c>
      <c r="E53" s="1">
        <v>4864</v>
      </c>
      <c r="F53" s="2">
        <v>14976</v>
      </c>
      <c r="G53" s="3">
        <v>3.109375E-2</v>
      </c>
      <c r="H53" s="3">
        <v>4.94791667E-2</v>
      </c>
      <c r="I53" s="3">
        <v>3.6718750000000001E-2</v>
      </c>
      <c r="J53" s="3">
        <v>3.5312499999999997E-2</v>
      </c>
      <c r="K53" s="4">
        <v>2.4843750000000001E-2</v>
      </c>
      <c r="L53" s="5">
        <v>1</v>
      </c>
      <c r="M53" s="6">
        <v>0</v>
      </c>
      <c r="N53" s="6">
        <v>0</v>
      </c>
      <c r="O53" s="6">
        <v>0.68421052630000001</v>
      </c>
      <c r="P53" s="2">
        <v>0</v>
      </c>
      <c r="Q53" s="1">
        <v>0</v>
      </c>
      <c r="R53" s="1">
        <v>0</v>
      </c>
      <c r="S53" s="1">
        <v>0</v>
      </c>
      <c r="T53" s="1">
        <v>0</v>
      </c>
      <c r="U53" s="2">
        <v>1</v>
      </c>
      <c r="V53" s="1">
        <v>0.11792214769999999</v>
      </c>
      <c r="W53" s="1">
        <v>0.31402564100000002</v>
      </c>
      <c r="X53" s="1">
        <v>0.34889999999999999</v>
      </c>
      <c r="Y53" s="1">
        <v>0.30413157889999998</v>
      </c>
      <c r="Z53" s="1">
        <v>0.33210000000000001</v>
      </c>
      <c r="AA53">
        <f t="shared" si="12"/>
        <v>18976.64</v>
      </c>
      <c r="AB53">
        <f t="shared" si="13"/>
        <v>53352.000035942401</v>
      </c>
      <c r="AC53">
        <f t="shared" si="14"/>
        <v>5865.6</v>
      </c>
      <c r="AD53">
        <f t="shared" si="15"/>
        <v>10992.64</v>
      </c>
      <c r="AE53">
        <f t="shared" si="16"/>
        <v>23811.84</v>
      </c>
      <c r="AF53">
        <f t="shared" si="11"/>
        <v>112998.7200359424</v>
      </c>
      <c r="AG53">
        <f t="shared" si="17"/>
        <v>2237.7661449297279</v>
      </c>
      <c r="AH53">
        <f t="shared" si="18"/>
        <v>16753.896009918837</v>
      </c>
      <c r="AI53">
        <f t="shared" si="19"/>
        <v>2046.50784</v>
      </c>
      <c r="AJ53">
        <f t="shared" si="20"/>
        <v>3343.2089594792956</v>
      </c>
      <c r="AK53">
        <f t="shared" si="21"/>
        <v>7907.9120640000001</v>
      </c>
      <c r="AL53">
        <f t="shared" si="22"/>
        <v>32289.291018327858</v>
      </c>
    </row>
    <row r="54" spans="1:38" x14ac:dyDescent="0.2">
      <c r="A54" s="10">
        <v>97</v>
      </c>
      <c r="B54" s="1">
        <v>11904</v>
      </c>
      <c r="C54" s="1">
        <v>21120</v>
      </c>
      <c r="D54" s="1">
        <v>11328</v>
      </c>
      <c r="E54" s="1">
        <v>5184</v>
      </c>
      <c r="F54" s="2">
        <v>6464</v>
      </c>
      <c r="G54" s="3">
        <v>3.109375E-2</v>
      </c>
      <c r="H54" s="3">
        <v>3.9479166699999999E-2</v>
      </c>
      <c r="I54" s="3">
        <v>3.6718750000000001E-2</v>
      </c>
      <c r="J54" s="3">
        <v>3.5312499999999997E-2</v>
      </c>
      <c r="K54" s="4">
        <v>2.4843750000000001E-2</v>
      </c>
      <c r="L54" s="5">
        <v>0.66129032259999998</v>
      </c>
      <c r="M54" s="6">
        <v>0.34090909089999999</v>
      </c>
      <c r="N54" s="6">
        <v>0</v>
      </c>
      <c r="O54" s="6">
        <v>0</v>
      </c>
      <c r="P54" s="2">
        <v>0</v>
      </c>
      <c r="Q54" s="1">
        <v>0</v>
      </c>
      <c r="R54" s="1">
        <v>1</v>
      </c>
      <c r="S54" s="1">
        <v>0</v>
      </c>
      <c r="T54" s="1">
        <v>0</v>
      </c>
      <c r="U54" s="2">
        <v>0</v>
      </c>
      <c r="V54" s="1">
        <v>7.9988709699999994E-2</v>
      </c>
      <c r="W54" s="1">
        <v>0.1044068182</v>
      </c>
      <c r="X54" s="1">
        <v>0.34889999999999999</v>
      </c>
      <c r="Y54" s="1">
        <v>0.27087407409999997</v>
      </c>
      <c r="Z54" s="1">
        <v>0.3327</v>
      </c>
      <c r="AA54">
        <f t="shared" si="12"/>
        <v>23688.959999999999</v>
      </c>
      <c r="AB54">
        <f t="shared" si="13"/>
        <v>80044.800067584001</v>
      </c>
      <c r="AC54">
        <f t="shared" si="14"/>
        <v>26620.799999999999</v>
      </c>
      <c r="AD54">
        <f t="shared" si="15"/>
        <v>11715.839999999998</v>
      </c>
      <c r="AE54">
        <f t="shared" si="16"/>
        <v>10277.76</v>
      </c>
      <c r="AF54">
        <f t="shared" si="11"/>
        <v>152348.16006758402</v>
      </c>
      <c r="AG54">
        <f t="shared" si="17"/>
        <v>1894.8493445349118</v>
      </c>
      <c r="AH54">
        <f t="shared" si="18"/>
        <v>8357.222888511591</v>
      </c>
      <c r="AI54">
        <f t="shared" si="19"/>
        <v>9287.99712</v>
      </c>
      <c r="AJ54">
        <f t="shared" si="20"/>
        <v>3173.5173123037434</v>
      </c>
      <c r="AK54">
        <f t="shared" si="21"/>
        <v>3419.4107520000002</v>
      </c>
      <c r="AL54">
        <f t="shared" si="22"/>
        <v>26132.997417350245</v>
      </c>
    </row>
    <row r="55" spans="1:38" x14ac:dyDescent="0.2">
      <c r="A55" s="10">
        <v>98</v>
      </c>
      <c r="B55" s="1">
        <v>11136</v>
      </c>
      <c r="C55" s="1">
        <v>13728</v>
      </c>
      <c r="D55" s="1">
        <v>56704</v>
      </c>
      <c r="E55" s="1">
        <v>3392</v>
      </c>
      <c r="F55" s="2">
        <v>3648</v>
      </c>
      <c r="G55" s="3">
        <v>5.2968750000000002E-2</v>
      </c>
      <c r="H55" s="3">
        <v>3.9479166699999999E-2</v>
      </c>
      <c r="I55" s="3">
        <v>3.109375E-2</v>
      </c>
      <c r="J55" s="3">
        <v>3.5312499999999997E-2</v>
      </c>
      <c r="K55" s="4">
        <v>2.9531249999999998E-2</v>
      </c>
      <c r="L55" s="5">
        <v>0</v>
      </c>
      <c r="M55" s="6">
        <v>1</v>
      </c>
      <c r="N55" s="6">
        <v>1</v>
      </c>
      <c r="O55" s="6">
        <v>0</v>
      </c>
      <c r="P55" s="2">
        <v>0</v>
      </c>
      <c r="Q55" s="1">
        <v>0.58620689660000003</v>
      </c>
      <c r="R55" s="1">
        <v>0</v>
      </c>
      <c r="S55" s="1">
        <v>1</v>
      </c>
      <c r="T55" s="1">
        <v>0</v>
      </c>
      <c r="U55" s="2">
        <v>0</v>
      </c>
      <c r="V55" s="1">
        <v>0.37459999999999999</v>
      </c>
      <c r="W55" s="1">
        <v>0.1304517483</v>
      </c>
      <c r="X55" s="1">
        <v>0.24180383750000001</v>
      </c>
      <c r="Y55" s="1">
        <v>0.2636886792</v>
      </c>
      <c r="Z55" s="1">
        <v>0.43859999999999999</v>
      </c>
      <c r="AA55">
        <f t="shared" si="12"/>
        <v>37751.040000000001</v>
      </c>
      <c r="AB55">
        <f t="shared" si="13"/>
        <v>52029.120043929601</v>
      </c>
      <c r="AC55">
        <f t="shared" si="14"/>
        <v>112840.96000000001</v>
      </c>
      <c r="AD55">
        <f t="shared" si="15"/>
        <v>7665.9199999999992</v>
      </c>
      <c r="AE55">
        <f t="shared" si="16"/>
        <v>6894.7199999999993</v>
      </c>
      <c r="AF55">
        <f t="shared" si="11"/>
        <v>217181.76004392962</v>
      </c>
      <c r="AG55">
        <f t="shared" si="17"/>
        <v>14141.539584</v>
      </c>
      <c r="AH55">
        <f t="shared" si="18"/>
        <v>6787.2896722411897</v>
      </c>
      <c r="AI55">
        <f t="shared" si="19"/>
        <v>27285.377155184004</v>
      </c>
      <c r="AJ55">
        <f t="shared" si="20"/>
        <v>2021.4163196528639</v>
      </c>
      <c r="AK55">
        <f t="shared" si="21"/>
        <v>3024.0241919999999</v>
      </c>
      <c r="AL55">
        <f t="shared" si="22"/>
        <v>53259.646923078049</v>
      </c>
    </row>
    <row r="56" spans="1:38" x14ac:dyDescent="0.2">
      <c r="A56" s="10">
        <v>99</v>
      </c>
      <c r="B56" s="1">
        <v>37568</v>
      </c>
      <c r="C56" s="1">
        <v>6912</v>
      </c>
      <c r="D56" s="1">
        <v>1472</v>
      </c>
      <c r="E56" s="1">
        <v>3712</v>
      </c>
      <c r="F56" s="2">
        <v>52928</v>
      </c>
      <c r="G56" s="3">
        <v>3.4218749999999999E-2</v>
      </c>
      <c r="H56" s="3">
        <v>4.94791667E-2</v>
      </c>
      <c r="I56" s="3">
        <v>3.6718750000000001E-2</v>
      </c>
      <c r="J56" s="3">
        <v>3.5312499999999997E-2</v>
      </c>
      <c r="K56" s="4">
        <v>1.546875E-2</v>
      </c>
      <c r="L56" s="5">
        <v>1</v>
      </c>
      <c r="M56" s="6">
        <v>0.66666666669999997</v>
      </c>
      <c r="N56" s="6">
        <v>0</v>
      </c>
      <c r="O56" s="6">
        <v>0</v>
      </c>
      <c r="P56" s="2">
        <v>1</v>
      </c>
      <c r="Q56" s="1">
        <v>0</v>
      </c>
      <c r="R56" s="1">
        <v>0</v>
      </c>
      <c r="S56" s="1">
        <v>1</v>
      </c>
      <c r="T56" s="1">
        <v>0</v>
      </c>
      <c r="U56" s="2">
        <v>1</v>
      </c>
      <c r="V56" s="1">
        <v>3.2000000000000001E-2</v>
      </c>
      <c r="W56" s="1">
        <v>0.30873333330000002</v>
      </c>
      <c r="X56" s="1">
        <v>0.41580434779999997</v>
      </c>
      <c r="Y56" s="1">
        <v>0.26255517239999998</v>
      </c>
      <c r="Z56" s="1">
        <v>2.7300000000000001E-2</v>
      </c>
      <c r="AA56">
        <f t="shared" si="12"/>
        <v>82273.919999999998</v>
      </c>
      <c r="AB56">
        <f t="shared" si="13"/>
        <v>32832.000022118402</v>
      </c>
      <c r="AC56">
        <f t="shared" si="14"/>
        <v>3459.2000000000003</v>
      </c>
      <c r="AD56">
        <f t="shared" si="15"/>
        <v>8389.119999999999</v>
      </c>
      <c r="AE56">
        <f t="shared" si="16"/>
        <v>52398.720000000001</v>
      </c>
      <c r="AF56">
        <f t="shared" si="11"/>
        <v>179352.96002211841</v>
      </c>
      <c r="AG56">
        <f t="shared" si="17"/>
        <v>2632.7654400000001</v>
      </c>
      <c r="AH56">
        <f t="shared" si="18"/>
        <v>10136.332805734288</v>
      </c>
      <c r="AI56">
        <f t="shared" si="19"/>
        <v>1438.35039990976</v>
      </c>
      <c r="AJ56">
        <f t="shared" si="20"/>
        <v>2202.6068478842876</v>
      </c>
      <c r="AK56">
        <f t="shared" si="21"/>
        <v>1430.4850560000002</v>
      </c>
      <c r="AL56">
        <f t="shared" si="22"/>
        <v>17840.540549528334</v>
      </c>
    </row>
    <row r="57" spans="1:38" x14ac:dyDescent="0.2">
      <c r="A57" s="10">
        <v>100</v>
      </c>
      <c r="B57" s="1">
        <v>13376</v>
      </c>
      <c r="C57" s="1">
        <v>8352</v>
      </c>
      <c r="D57" s="1">
        <v>4800</v>
      </c>
      <c r="E57" s="1">
        <v>3904</v>
      </c>
      <c r="F57" s="2">
        <v>24448</v>
      </c>
      <c r="G57" s="3">
        <v>3.4218749999999999E-2</v>
      </c>
      <c r="H57" s="3">
        <v>4.94791667E-2</v>
      </c>
      <c r="I57" s="3">
        <v>3.6718750000000001E-2</v>
      </c>
      <c r="J57" s="3">
        <v>3.5312499999999997E-2</v>
      </c>
      <c r="K57" s="4">
        <v>1.546875E-2</v>
      </c>
      <c r="L57" s="5">
        <v>1</v>
      </c>
      <c r="M57" s="6">
        <v>0.31034482759999998</v>
      </c>
      <c r="N57" s="6">
        <v>0</v>
      </c>
      <c r="O57" s="6">
        <v>0</v>
      </c>
      <c r="P57" s="2">
        <v>0</v>
      </c>
      <c r="Q57" s="1">
        <v>0</v>
      </c>
      <c r="R57" s="1">
        <v>0</v>
      </c>
      <c r="S57" s="1">
        <v>0</v>
      </c>
      <c r="T57" s="1">
        <v>0</v>
      </c>
      <c r="U57" s="2">
        <v>0</v>
      </c>
      <c r="V57" s="1">
        <v>3.2000000000000001E-2</v>
      </c>
      <c r="W57" s="1">
        <v>0.31084827590000003</v>
      </c>
      <c r="X57" s="1">
        <v>0.41571599999999997</v>
      </c>
      <c r="Y57" s="1">
        <v>0.26241147539999998</v>
      </c>
      <c r="Z57" s="1">
        <v>2.53E-2</v>
      </c>
      <c r="AA57">
        <f t="shared" si="12"/>
        <v>29293.439999999999</v>
      </c>
      <c r="AB57">
        <f t="shared" si="13"/>
        <v>39672.000026726404</v>
      </c>
      <c r="AC57">
        <f t="shared" si="14"/>
        <v>11280</v>
      </c>
      <c r="AD57">
        <f t="shared" si="15"/>
        <v>8823.0399999999991</v>
      </c>
      <c r="AE57">
        <f t="shared" si="16"/>
        <v>24203.52</v>
      </c>
      <c r="AF57">
        <f t="shared" si="11"/>
        <v>113272.0000267264</v>
      </c>
      <c r="AG57">
        <f t="shared" si="17"/>
        <v>937.39008000000001</v>
      </c>
      <c r="AH57">
        <f t="shared" si="18"/>
        <v>12331.972809812658</v>
      </c>
      <c r="AI57">
        <f t="shared" si="19"/>
        <v>4689.2764799999995</v>
      </c>
      <c r="AJ57">
        <f t="shared" si="20"/>
        <v>2315.2669439132155</v>
      </c>
      <c r="AK57">
        <f t="shared" si="21"/>
        <v>612.34905600000002</v>
      </c>
      <c r="AL57">
        <f t="shared" si="22"/>
        <v>20886.25536972587</v>
      </c>
    </row>
    <row r="58" spans="1:38" x14ac:dyDescent="0.2">
      <c r="A58" s="10">
        <v>101</v>
      </c>
      <c r="B58" s="1">
        <v>6144</v>
      </c>
      <c r="C58" s="1">
        <v>12576</v>
      </c>
      <c r="D58" s="1">
        <v>5696</v>
      </c>
      <c r="E58" s="1">
        <v>8960</v>
      </c>
      <c r="F58" s="2">
        <v>20800</v>
      </c>
      <c r="G58" s="3">
        <v>5.2968750000000002E-2</v>
      </c>
      <c r="H58" s="3">
        <v>4.94791667E-2</v>
      </c>
      <c r="I58" s="3">
        <v>3.6718750000000001E-2</v>
      </c>
      <c r="J58" s="3">
        <v>3.5312499999999997E-2</v>
      </c>
      <c r="K58" s="4">
        <v>2.328125E-2</v>
      </c>
      <c r="L58" s="5">
        <v>0</v>
      </c>
      <c r="M58" s="6">
        <v>0</v>
      </c>
      <c r="N58" s="6">
        <v>0</v>
      </c>
      <c r="O58" s="6">
        <v>0</v>
      </c>
      <c r="P58" s="2">
        <v>0</v>
      </c>
      <c r="Q58" s="1">
        <v>0</v>
      </c>
      <c r="R58" s="1">
        <v>0</v>
      </c>
      <c r="S58" s="1">
        <v>0</v>
      </c>
      <c r="T58" s="1">
        <v>0</v>
      </c>
      <c r="U58" s="2">
        <v>1</v>
      </c>
      <c r="V58" s="1">
        <v>0.37459999999999999</v>
      </c>
      <c r="W58" s="1">
        <v>0.31094351149999999</v>
      </c>
      <c r="X58" s="1">
        <v>0.41624044939999999</v>
      </c>
      <c r="Y58" s="1">
        <v>0.26153999999999999</v>
      </c>
      <c r="Z58" s="1">
        <v>0.29330000000000001</v>
      </c>
      <c r="AA58">
        <f t="shared" si="12"/>
        <v>20828.16</v>
      </c>
      <c r="AB58">
        <f t="shared" si="13"/>
        <v>59736.000040243205</v>
      </c>
      <c r="AC58">
        <f t="shared" si="14"/>
        <v>13385.6</v>
      </c>
      <c r="AD58">
        <f t="shared" si="15"/>
        <v>20249.599999999999</v>
      </c>
      <c r="AE58">
        <f t="shared" si="16"/>
        <v>30992</v>
      </c>
      <c r="AF58">
        <f t="shared" si="11"/>
        <v>145191.36004024322</v>
      </c>
      <c r="AG58">
        <f t="shared" si="17"/>
        <v>7802.228736</v>
      </c>
      <c r="AH58">
        <f t="shared" si="18"/>
        <v>18574.521615477363</v>
      </c>
      <c r="AI58">
        <f t="shared" si="19"/>
        <v>5571.6281594886404</v>
      </c>
      <c r="AJ58">
        <f t="shared" si="20"/>
        <v>5296.0803839999999</v>
      </c>
      <c r="AK58">
        <f t="shared" si="21"/>
        <v>9089.9536000000007</v>
      </c>
      <c r="AL58">
        <f t="shared" si="22"/>
        <v>46334.412494966004</v>
      </c>
    </row>
    <row r="59" spans="1:38" x14ac:dyDescent="0.2">
      <c r="A59" s="10">
        <v>102</v>
      </c>
      <c r="B59" s="1">
        <v>7104</v>
      </c>
      <c r="C59" s="1">
        <v>13248</v>
      </c>
      <c r="D59" s="1">
        <v>2496</v>
      </c>
      <c r="E59" s="1">
        <v>83072</v>
      </c>
      <c r="F59" s="2">
        <v>5312</v>
      </c>
      <c r="G59" s="3">
        <v>5.2968750000000002E-2</v>
      </c>
      <c r="H59" s="3">
        <v>4.94791667E-2</v>
      </c>
      <c r="I59" s="3">
        <v>3.6718750000000001E-2</v>
      </c>
      <c r="J59" s="3">
        <v>2.0156250000000001E-2</v>
      </c>
      <c r="K59" s="4">
        <v>2.328125E-2</v>
      </c>
      <c r="L59" s="5">
        <v>0.43243243240000001</v>
      </c>
      <c r="M59" s="6">
        <v>0</v>
      </c>
      <c r="N59" s="6">
        <v>0</v>
      </c>
      <c r="O59" s="6">
        <v>0.71186440679999996</v>
      </c>
      <c r="P59" s="2">
        <v>1</v>
      </c>
      <c r="Q59" s="1">
        <v>0</v>
      </c>
      <c r="R59" s="1">
        <v>0</v>
      </c>
      <c r="S59" s="1">
        <v>0</v>
      </c>
      <c r="T59" s="1">
        <v>1</v>
      </c>
      <c r="U59" s="2">
        <v>0</v>
      </c>
      <c r="V59" s="1">
        <v>0.37459999999999999</v>
      </c>
      <c r="W59" s="1">
        <v>0.27772608700000001</v>
      </c>
      <c r="X59" s="1">
        <v>0.41660000000000003</v>
      </c>
      <c r="Y59" s="1">
        <v>0.1516619414</v>
      </c>
      <c r="Z59" s="1">
        <v>0.2913</v>
      </c>
      <c r="AA59">
        <f t="shared" si="12"/>
        <v>24082.560000000001</v>
      </c>
      <c r="AB59">
        <f t="shared" si="13"/>
        <v>62928.0000423936</v>
      </c>
      <c r="AC59">
        <f t="shared" si="14"/>
        <v>5865.6</v>
      </c>
      <c r="AD59">
        <f t="shared" si="15"/>
        <v>107162.88</v>
      </c>
      <c r="AE59">
        <f t="shared" si="16"/>
        <v>7914.88</v>
      </c>
      <c r="AF59">
        <f t="shared" si="11"/>
        <v>207953.92004239361</v>
      </c>
      <c r="AG59">
        <f t="shared" si="17"/>
        <v>9021.3269760000003</v>
      </c>
      <c r="AH59">
        <f t="shared" si="18"/>
        <v>17476.747214509811</v>
      </c>
      <c r="AI59">
        <f t="shared" si="19"/>
        <v>2443.6089600000005</v>
      </c>
      <c r="AJ59">
        <f t="shared" si="20"/>
        <v>16252.530426815232</v>
      </c>
      <c r="AK59">
        <f t="shared" si="21"/>
        <v>2305.6045440000003</v>
      </c>
      <c r="AL59">
        <f t="shared" si="22"/>
        <v>47499.81812132505</v>
      </c>
    </row>
    <row r="60" spans="1:38" x14ac:dyDescent="0.2">
      <c r="A60" s="10">
        <v>103</v>
      </c>
      <c r="B60" s="1">
        <v>5696</v>
      </c>
      <c r="C60" s="1">
        <v>17856</v>
      </c>
      <c r="D60" s="1">
        <v>23872</v>
      </c>
      <c r="E60" s="1">
        <v>4160</v>
      </c>
      <c r="F60" s="2">
        <v>15104</v>
      </c>
      <c r="G60" s="3">
        <v>5.2968750000000002E-2</v>
      </c>
      <c r="H60" s="3">
        <v>4.5729166699999997E-2</v>
      </c>
      <c r="I60" s="3">
        <v>3.109375E-2</v>
      </c>
      <c r="J60" s="3">
        <v>3.5312499999999997E-2</v>
      </c>
      <c r="K60" s="4">
        <v>2.1718749999999998E-2</v>
      </c>
      <c r="L60" s="5">
        <v>0</v>
      </c>
      <c r="M60" s="6">
        <v>0.28494623660000001</v>
      </c>
      <c r="N60" s="6">
        <v>1</v>
      </c>
      <c r="O60" s="6">
        <v>0.26153846149999999</v>
      </c>
      <c r="P60" s="2">
        <v>1</v>
      </c>
      <c r="Q60" s="1">
        <v>0</v>
      </c>
      <c r="R60" s="1">
        <v>1</v>
      </c>
      <c r="S60" s="1">
        <v>1</v>
      </c>
      <c r="T60" s="1">
        <v>0</v>
      </c>
      <c r="U60" s="2">
        <v>0</v>
      </c>
      <c r="V60" s="1">
        <v>0.36205730339999997</v>
      </c>
      <c r="W60" s="1">
        <v>0.26148279569999999</v>
      </c>
      <c r="X60" s="1">
        <v>0.3345359249</v>
      </c>
      <c r="Y60" s="1">
        <v>0.38637230769999997</v>
      </c>
      <c r="Z60" s="1">
        <v>0.24030000000000001</v>
      </c>
      <c r="AA60">
        <f t="shared" si="12"/>
        <v>19309.440000000002</v>
      </c>
      <c r="AB60">
        <f t="shared" si="13"/>
        <v>78387.840057139198</v>
      </c>
      <c r="AC60">
        <f t="shared" si="14"/>
        <v>47505.279999999999</v>
      </c>
      <c r="AD60">
        <f t="shared" si="15"/>
        <v>9401.5999999999985</v>
      </c>
      <c r="AE60">
        <f t="shared" si="16"/>
        <v>20994.559999999998</v>
      </c>
      <c r="AF60">
        <f t="shared" si="11"/>
        <v>175598.7200571392</v>
      </c>
      <c r="AG60">
        <f t="shared" si="17"/>
        <v>6991.1237765640963</v>
      </c>
      <c r="AH60">
        <f t="shared" si="18"/>
        <v>20497.071567025203</v>
      </c>
      <c r="AI60">
        <f t="shared" si="19"/>
        <v>15892.222782433471</v>
      </c>
      <c r="AJ60">
        <f t="shared" si="20"/>
        <v>3632.5178880723192</v>
      </c>
      <c r="AK60">
        <f t="shared" si="21"/>
        <v>5044.9927680000001</v>
      </c>
      <c r="AL60">
        <f t="shared" si="22"/>
        <v>52057.928782095085</v>
      </c>
    </row>
    <row r="61" spans="1:38" x14ac:dyDescent="0.2">
      <c r="A61" s="10">
        <v>104</v>
      </c>
      <c r="B61" s="1">
        <v>63168</v>
      </c>
      <c r="C61" s="1">
        <v>10080</v>
      </c>
      <c r="D61" s="1">
        <v>2880</v>
      </c>
      <c r="E61" s="1">
        <v>4928</v>
      </c>
      <c r="F61" s="2">
        <v>13120</v>
      </c>
      <c r="G61" s="3">
        <v>3.109375E-2</v>
      </c>
      <c r="H61" s="3">
        <v>4.5729166699999997E-2</v>
      </c>
      <c r="I61" s="3">
        <v>3.6718750000000001E-2</v>
      </c>
      <c r="J61" s="3">
        <v>3.5312499999999997E-2</v>
      </c>
      <c r="K61" s="4">
        <v>2.1718749999999998E-2</v>
      </c>
      <c r="L61" s="5">
        <v>0.60081053699999998</v>
      </c>
      <c r="M61" s="6">
        <v>0</v>
      </c>
      <c r="N61" s="6">
        <v>0.44444444440000003</v>
      </c>
      <c r="O61" s="6">
        <v>0.51948051949999996</v>
      </c>
      <c r="P61" s="2">
        <v>1</v>
      </c>
      <c r="Q61" s="1">
        <v>1</v>
      </c>
      <c r="R61" s="1">
        <v>0</v>
      </c>
      <c r="S61" s="1">
        <v>0.44444444440000003</v>
      </c>
      <c r="T61" s="1">
        <v>0</v>
      </c>
      <c r="U61" s="2">
        <v>0</v>
      </c>
      <c r="V61" s="1">
        <v>5.9673454899999999E-2</v>
      </c>
      <c r="W61" s="1">
        <v>0.26419999999999999</v>
      </c>
      <c r="X61" s="1">
        <v>0.42552222220000002</v>
      </c>
      <c r="Y61" s="1">
        <v>0.38893896100000003</v>
      </c>
      <c r="Z61" s="1">
        <v>0.24030000000000001</v>
      </c>
      <c r="AA61">
        <f t="shared" si="12"/>
        <v>125704.31999999999</v>
      </c>
      <c r="AB61">
        <f t="shared" si="13"/>
        <v>44251.200032255998</v>
      </c>
      <c r="AC61">
        <f t="shared" si="14"/>
        <v>6768</v>
      </c>
      <c r="AD61">
        <f t="shared" si="15"/>
        <v>11137.279999999999</v>
      </c>
      <c r="AE61">
        <f t="shared" si="16"/>
        <v>18236.8</v>
      </c>
      <c r="AF61">
        <f t="shared" si="11"/>
        <v>206097.60003225598</v>
      </c>
      <c r="AG61">
        <f t="shared" si="17"/>
        <v>7501.2110702551672</v>
      </c>
      <c r="AH61">
        <f t="shared" si="18"/>
        <v>11691.167048522035</v>
      </c>
      <c r="AI61">
        <f t="shared" si="19"/>
        <v>2879.9343998496001</v>
      </c>
      <c r="AJ61">
        <f t="shared" si="20"/>
        <v>4331.7221115660795</v>
      </c>
      <c r="AK61">
        <f t="shared" si="21"/>
        <v>4382.3030399999998</v>
      </c>
      <c r="AL61">
        <f t="shared" si="22"/>
        <v>30786.337670192883</v>
      </c>
    </row>
    <row r="62" spans="1:38" x14ac:dyDescent="0.2">
      <c r="A62" s="10">
        <v>105</v>
      </c>
      <c r="B62" s="1">
        <v>7680</v>
      </c>
      <c r="C62" s="1">
        <v>11136</v>
      </c>
      <c r="D62" s="1">
        <v>6208</v>
      </c>
      <c r="E62" s="1">
        <v>34304</v>
      </c>
      <c r="F62" s="2">
        <v>12288</v>
      </c>
      <c r="G62" s="3">
        <v>5.2968750000000002E-2</v>
      </c>
      <c r="H62" s="3">
        <v>4.94791667E-2</v>
      </c>
      <c r="I62" s="3">
        <v>3.109375E-2</v>
      </c>
      <c r="J62" s="3">
        <v>3.109375E-2</v>
      </c>
      <c r="K62" s="4">
        <v>2.1718749999999998E-2</v>
      </c>
      <c r="L62" s="5">
        <v>0</v>
      </c>
      <c r="M62" s="6">
        <v>0</v>
      </c>
      <c r="N62" s="6">
        <v>1</v>
      </c>
      <c r="O62" s="6">
        <v>1</v>
      </c>
      <c r="P62" s="2">
        <v>1</v>
      </c>
      <c r="Q62" s="1">
        <v>0</v>
      </c>
      <c r="R62" s="1">
        <v>0</v>
      </c>
      <c r="S62" s="1">
        <v>0</v>
      </c>
      <c r="T62" s="1">
        <v>1</v>
      </c>
      <c r="U62" s="2">
        <v>0</v>
      </c>
      <c r="V62" s="1">
        <v>0.3757625</v>
      </c>
      <c r="W62" s="1">
        <v>0.32</v>
      </c>
      <c r="X62" s="1">
        <v>0.32133195879999998</v>
      </c>
      <c r="Y62" s="1">
        <v>0.31093582089999999</v>
      </c>
      <c r="Z62" s="1">
        <v>0.24030000000000001</v>
      </c>
      <c r="AA62">
        <f t="shared" si="12"/>
        <v>26035.200000000001</v>
      </c>
      <c r="AB62">
        <f t="shared" si="13"/>
        <v>52896.000035635203</v>
      </c>
      <c r="AC62">
        <f t="shared" si="14"/>
        <v>12353.92</v>
      </c>
      <c r="AD62">
        <f t="shared" si="15"/>
        <v>68264.960000000006</v>
      </c>
      <c r="AE62">
        <f t="shared" si="16"/>
        <v>17080.32</v>
      </c>
      <c r="AF62">
        <f t="shared" si="11"/>
        <v>176630.40003563522</v>
      </c>
      <c r="AG62">
        <f t="shared" si="17"/>
        <v>9783.0518400000001</v>
      </c>
      <c r="AH62">
        <f t="shared" si="18"/>
        <v>16926.720011403264</v>
      </c>
      <c r="AI62">
        <f t="shared" si="19"/>
        <v>3969.7093124584958</v>
      </c>
      <c r="AJ62">
        <f t="shared" si="20"/>
        <v>21226.021376305667</v>
      </c>
      <c r="AK62">
        <f t="shared" si="21"/>
        <v>4104.4008960000001</v>
      </c>
      <c r="AL62">
        <f t="shared" si="22"/>
        <v>56009.903436167428</v>
      </c>
    </row>
    <row r="63" spans="1:38" x14ac:dyDescent="0.2">
      <c r="A63" s="10">
        <v>106</v>
      </c>
      <c r="B63" s="1">
        <v>11136</v>
      </c>
      <c r="C63" s="1">
        <v>10560</v>
      </c>
      <c r="D63" s="1">
        <v>48256</v>
      </c>
      <c r="E63" s="1">
        <v>6720</v>
      </c>
      <c r="F63" s="2">
        <v>8064</v>
      </c>
      <c r="G63" s="3">
        <v>4.2684700899999997E-2</v>
      </c>
      <c r="H63" s="3">
        <v>4.94791667E-2</v>
      </c>
      <c r="I63" s="3">
        <v>2.6406249999999999E-2</v>
      </c>
      <c r="J63" s="3">
        <v>3.04973864E-2</v>
      </c>
      <c r="K63" s="4">
        <v>2.4843750000000001E-2</v>
      </c>
      <c r="L63" s="5">
        <v>0</v>
      </c>
      <c r="M63" s="6">
        <v>0</v>
      </c>
      <c r="N63" s="6">
        <v>0</v>
      </c>
      <c r="O63" s="6">
        <v>0</v>
      </c>
      <c r="P63" s="2">
        <v>0</v>
      </c>
      <c r="Q63" s="1">
        <v>1</v>
      </c>
      <c r="R63" s="1">
        <v>0</v>
      </c>
      <c r="S63" s="1">
        <v>1</v>
      </c>
      <c r="T63" s="1">
        <v>0</v>
      </c>
      <c r="U63" s="2">
        <v>1</v>
      </c>
      <c r="V63" s="1">
        <v>0.22479404829999999</v>
      </c>
      <c r="W63" s="1">
        <v>0.30131000000000002</v>
      </c>
      <c r="X63" s="1">
        <v>0.2132233422</v>
      </c>
      <c r="Y63" s="1">
        <v>0.29316762959999998</v>
      </c>
      <c r="Z63" s="1">
        <v>0.30059999999999998</v>
      </c>
      <c r="AA63">
        <f t="shared" si="12"/>
        <v>30421.557070233597</v>
      </c>
      <c r="AB63">
        <f t="shared" si="13"/>
        <v>50160.000033792006</v>
      </c>
      <c r="AC63">
        <f t="shared" si="14"/>
        <v>81552.639999999999</v>
      </c>
      <c r="AD63">
        <f t="shared" si="15"/>
        <v>13116.315942912001</v>
      </c>
      <c r="AE63">
        <f t="shared" si="16"/>
        <v>12821.76</v>
      </c>
      <c r="AF63">
        <f t="shared" si="11"/>
        <v>188072.27304693763</v>
      </c>
      <c r="AG63">
        <f t="shared" si="17"/>
        <v>6838.5849694072976</v>
      </c>
      <c r="AH63">
        <f t="shared" si="18"/>
        <v>15113.70961018187</v>
      </c>
      <c r="AI63">
        <f t="shared" si="19"/>
        <v>17388.926466033408</v>
      </c>
      <c r="AJ63">
        <f t="shared" si="20"/>
        <v>3845.2792540681999</v>
      </c>
      <c r="AK63">
        <f t="shared" si="21"/>
        <v>3854.2210559999999</v>
      </c>
      <c r="AL63">
        <f t="shared" si="22"/>
        <v>47040.721355690774</v>
      </c>
    </row>
    <row r="64" spans="1:38" x14ac:dyDescent="0.2">
      <c r="A64" s="10">
        <v>107</v>
      </c>
      <c r="B64" s="1">
        <v>8384</v>
      </c>
      <c r="C64" s="1">
        <v>11520</v>
      </c>
      <c r="D64" s="1">
        <v>12160</v>
      </c>
      <c r="E64" s="1">
        <v>12608</v>
      </c>
      <c r="F64" s="2">
        <v>9728</v>
      </c>
      <c r="G64" s="3">
        <v>5.0098224500000003E-2</v>
      </c>
      <c r="H64" s="3">
        <v>4.94791667E-2</v>
      </c>
      <c r="I64" s="3">
        <v>2.7384312500000001E-2</v>
      </c>
      <c r="J64" s="3">
        <v>2.8919543299999999E-2</v>
      </c>
      <c r="K64" s="4">
        <v>2.4843750000000001E-2</v>
      </c>
      <c r="L64" s="5">
        <v>0</v>
      </c>
      <c r="M64" s="6">
        <v>0</v>
      </c>
      <c r="N64" s="6">
        <v>1</v>
      </c>
      <c r="O64" s="6">
        <v>1</v>
      </c>
      <c r="P64" s="2">
        <v>1</v>
      </c>
      <c r="Q64" s="1">
        <v>0</v>
      </c>
      <c r="R64" s="1">
        <v>0</v>
      </c>
      <c r="S64" s="1">
        <v>0</v>
      </c>
      <c r="T64" s="1">
        <v>0</v>
      </c>
      <c r="U64" s="2">
        <v>0</v>
      </c>
      <c r="V64" s="1">
        <v>0.33926018279999998</v>
      </c>
      <c r="W64" s="1">
        <v>0.29223833329999999</v>
      </c>
      <c r="X64" s="1">
        <v>0.24672766360000001</v>
      </c>
      <c r="Y64" s="1">
        <v>0.2529971312</v>
      </c>
      <c r="Z64" s="1">
        <v>0.29930000000000001</v>
      </c>
      <c r="AA64">
        <f t="shared" si="12"/>
        <v>26881.504909312003</v>
      </c>
      <c r="AB64">
        <f t="shared" si="13"/>
        <v>54720.000036864003</v>
      </c>
      <c r="AC64">
        <f t="shared" si="14"/>
        <v>21311.567360000001</v>
      </c>
      <c r="AD64">
        <f t="shared" si="15"/>
        <v>23335.526523289598</v>
      </c>
      <c r="AE64">
        <f t="shared" si="16"/>
        <v>15467.52</v>
      </c>
      <c r="AF64">
        <f t="shared" si="11"/>
        <v>141716.11882946559</v>
      </c>
      <c r="AG64">
        <f t="shared" si="17"/>
        <v>9119.8242694722867</v>
      </c>
      <c r="AH64">
        <f t="shared" si="18"/>
        <v>15991.281608949073</v>
      </c>
      <c r="AI64">
        <f t="shared" si="19"/>
        <v>5258.1532223868207</v>
      </c>
      <c r="AJ64">
        <f t="shared" si="20"/>
        <v>5903.8212654337785</v>
      </c>
      <c r="AK64">
        <f t="shared" si="21"/>
        <v>4629.4287359999998</v>
      </c>
      <c r="AL64">
        <f t="shared" si="22"/>
        <v>40902.509102241958</v>
      </c>
    </row>
    <row r="65" spans="1:38" x14ac:dyDescent="0.2">
      <c r="A65" s="10">
        <v>108</v>
      </c>
      <c r="B65" s="1">
        <v>7616</v>
      </c>
      <c r="C65" s="1">
        <v>12192</v>
      </c>
      <c r="D65" s="1">
        <v>2560</v>
      </c>
      <c r="E65" s="1">
        <v>11456</v>
      </c>
      <c r="F65" s="2">
        <v>9984</v>
      </c>
      <c r="G65" s="3">
        <v>4.6406250000000003E-2</v>
      </c>
      <c r="H65" s="3">
        <v>4.94791667E-2</v>
      </c>
      <c r="I65" s="3">
        <v>3.5726404500000003E-2</v>
      </c>
      <c r="J65" s="3">
        <v>2.7968750000000001E-2</v>
      </c>
      <c r="K65" s="4">
        <v>2.4062500000000001E-2</v>
      </c>
      <c r="L65" s="5">
        <v>0</v>
      </c>
      <c r="M65" s="6">
        <v>0</v>
      </c>
      <c r="N65" s="6">
        <v>0</v>
      </c>
      <c r="O65" s="6">
        <v>1</v>
      </c>
      <c r="P65" s="2">
        <v>1</v>
      </c>
      <c r="Q65" s="1">
        <v>0</v>
      </c>
      <c r="R65" s="1">
        <v>0</v>
      </c>
      <c r="S65" s="1">
        <v>0</v>
      </c>
      <c r="T65" s="1">
        <v>0</v>
      </c>
      <c r="U65" s="2">
        <v>0</v>
      </c>
      <c r="V65" s="1">
        <v>0.28610000000000002</v>
      </c>
      <c r="W65" s="1">
        <v>0.26894803150000002</v>
      </c>
      <c r="X65" s="1">
        <v>0.420275801</v>
      </c>
      <c r="Y65" s="1">
        <v>0.2144988827</v>
      </c>
      <c r="Z65" s="1">
        <v>0.27660000000000001</v>
      </c>
      <c r="AA65">
        <f t="shared" si="12"/>
        <v>22619.52</v>
      </c>
      <c r="AB65">
        <f t="shared" si="13"/>
        <v>57912.000039014405</v>
      </c>
      <c r="AC65">
        <f t="shared" si="14"/>
        <v>5853.4141132800005</v>
      </c>
      <c r="AD65">
        <f t="shared" si="15"/>
        <v>20506.240000000002</v>
      </c>
      <c r="AE65">
        <f t="shared" si="16"/>
        <v>15375.36</v>
      </c>
      <c r="AF65">
        <f t="shared" si="11"/>
        <v>122266.53415229441</v>
      </c>
      <c r="AG65">
        <f t="shared" si="17"/>
        <v>6471.4446720000005</v>
      </c>
      <c r="AH65">
        <f t="shared" si="18"/>
        <v>15575.318410720849</v>
      </c>
      <c r="AI65">
        <f t="shared" si="19"/>
        <v>2460.0483050434568</v>
      </c>
      <c r="AJ65">
        <f t="shared" si="20"/>
        <v>4398.5655683780487</v>
      </c>
      <c r="AK65">
        <f t="shared" si="21"/>
        <v>4252.824576</v>
      </c>
      <c r="AL65">
        <f t="shared" si="22"/>
        <v>33158.201532142353</v>
      </c>
    </row>
    <row r="66" spans="1:38" x14ac:dyDescent="0.2">
      <c r="A66" s="10">
        <v>109</v>
      </c>
      <c r="B66" s="1">
        <v>9216</v>
      </c>
      <c r="C66" s="1">
        <v>11136</v>
      </c>
      <c r="D66" s="1">
        <v>3584</v>
      </c>
      <c r="E66" s="1">
        <v>9408</v>
      </c>
      <c r="F66" s="2">
        <v>28608</v>
      </c>
      <c r="G66" s="3">
        <v>4.5937499999999999E-2</v>
      </c>
      <c r="H66" s="3">
        <v>4.94791667E-2</v>
      </c>
      <c r="I66" s="3">
        <v>3.515625E-2</v>
      </c>
      <c r="J66" s="3">
        <v>2.9684159099999999E-2</v>
      </c>
      <c r="K66" s="4">
        <v>2.328125E-2</v>
      </c>
      <c r="L66" s="5">
        <v>1</v>
      </c>
      <c r="M66" s="6">
        <v>0</v>
      </c>
      <c r="N66" s="6">
        <v>1</v>
      </c>
      <c r="O66" s="6">
        <v>1</v>
      </c>
      <c r="P66" s="2">
        <v>1</v>
      </c>
      <c r="Q66" s="1">
        <v>0</v>
      </c>
      <c r="R66" s="1">
        <v>0</v>
      </c>
      <c r="S66" s="1">
        <v>0</v>
      </c>
      <c r="T66" s="1">
        <v>0</v>
      </c>
      <c r="U66" s="2">
        <v>1</v>
      </c>
      <c r="V66" s="1">
        <v>0.27889999999999998</v>
      </c>
      <c r="W66" s="1">
        <v>0.30093103450000003</v>
      </c>
      <c r="X66" s="1">
        <v>0.41212500000000002</v>
      </c>
      <c r="Y66" s="1">
        <v>0.2318063501</v>
      </c>
      <c r="Z66" s="1">
        <v>0.25159999999999999</v>
      </c>
      <c r="AA66">
        <f t="shared" ref="AA66:AA97" si="23">B66*(G66*64)</f>
        <v>27095.040000000001</v>
      </c>
      <c r="AB66">
        <f t="shared" ref="AB66:AB97" si="24">C66*(H66*96)</f>
        <v>52896.000035635203</v>
      </c>
      <c r="AC66">
        <f t="shared" ref="AC66:AC97" si="25">D66*(I66*64)</f>
        <v>8064</v>
      </c>
      <c r="AD66">
        <f t="shared" ref="AD66:AD97" si="26">E66*(J66*64)</f>
        <v>17873.188404019198</v>
      </c>
      <c r="AE66">
        <f t="shared" ref="AE66:AE97" si="27">F66*(K66*64)</f>
        <v>42625.919999999998</v>
      </c>
      <c r="AF66">
        <f t="shared" si="11"/>
        <v>148554.14843965438</v>
      </c>
      <c r="AG66">
        <f t="shared" ref="AG66:AG97" si="28">AA66*V66</f>
        <v>7556.8066559999997</v>
      </c>
      <c r="AH66">
        <f t="shared" ref="AH66:AH97" si="29">AB66*W66</f>
        <v>15918.048011635739</v>
      </c>
      <c r="AI66">
        <f t="shared" ref="AI66:AI97" si="30">AC66*X66</f>
        <v>3323.3760000000002</v>
      </c>
      <c r="AJ66">
        <f t="shared" ref="AJ66:AJ97" si="31">AD66*Y66</f>
        <v>4143.1185685853343</v>
      </c>
      <c r="AK66">
        <f t="shared" ref="AK66:AK97" si="32">AE66*Z66</f>
        <v>10724.681471999998</v>
      </c>
      <c r="AL66">
        <f t="shared" ref="AL66:AL97" si="33">SUM(AG66:AK66)</f>
        <v>41666.030708221071</v>
      </c>
    </row>
    <row r="67" spans="1:38" x14ac:dyDescent="0.2">
      <c r="A67" s="10">
        <v>110</v>
      </c>
      <c r="B67" s="1">
        <v>8512</v>
      </c>
      <c r="C67" s="1">
        <v>10176</v>
      </c>
      <c r="D67" s="1">
        <v>2560</v>
      </c>
      <c r="E67" s="1">
        <v>192128</v>
      </c>
      <c r="F67" s="2">
        <v>5760</v>
      </c>
      <c r="G67" s="3">
        <v>4.5937499999999999E-2</v>
      </c>
      <c r="H67" s="3">
        <v>4.8700073300000001E-2</v>
      </c>
      <c r="I67" s="3">
        <v>3.515625E-2</v>
      </c>
      <c r="J67" s="3">
        <v>2.6406249999999999E-2</v>
      </c>
      <c r="K67" s="4">
        <v>2.375E-2</v>
      </c>
      <c r="L67" s="5">
        <v>1</v>
      </c>
      <c r="M67" s="6">
        <v>0</v>
      </c>
      <c r="N67" s="6">
        <v>1</v>
      </c>
      <c r="O67" s="6">
        <v>1</v>
      </c>
      <c r="P67" s="2">
        <v>1</v>
      </c>
      <c r="Q67" s="1">
        <v>0</v>
      </c>
      <c r="R67" s="1">
        <v>0</v>
      </c>
      <c r="S67" s="1">
        <v>0</v>
      </c>
      <c r="T67" s="1">
        <v>1</v>
      </c>
      <c r="U67" s="2">
        <v>0</v>
      </c>
      <c r="V67" s="1">
        <v>0.28329548869999999</v>
      </c>
      <c r="W67" s="1">
        <v>0.30618519649999998</v>
      </c>
      <c r="X67" s="1">
        <v>0.365985</v>
      </c>
      <c r="Y67" s="1">
        <v>0.1146248168</v>
      </c>
      <c r="Z67" s="1">
        <v>0.26640000000000003</v>
      </c>
      <c r="AA67">
        <f t="shared" si="23"/>
        <v>25025.279999999999</v>
      </c>
      <c r="AB67">
        <f t="shared" si="24"/>
        <v>47574.9068064768</v>
      </c>
      <c r="AC67">
        <f t="shared" si="25"/>
        <v>5760</v>
      </c>
      <c r="AD67">
        <f t="shared" si="26"/>
        <v>324696.32000000001</v>
      </c>
      <c r="AE67">
        <f t="shared" si="27"/>
        <v>8755.2000000000007</v>
      </c>
      <c r="AF67">
        <f t="shared" ref="AF67:AF117" si="34">SUM(AA67:AE67)</f>
        <v>411811.70680647681</v>
      </c>
      <c r="AG67">
        <f t="shared" si="28"/>
        <v>7089.5489274543352</v>
      </c>
      <c r="AH67">
        <f t="shared" si="29"/>
        <v>14566.732189010285</v>
      </c>
      <c r="AI67">
        <f t="shared" si="30"/>
        <v>2108.0736000000002</v>
      </c>
      <c r="AJ67">
        <f t="shared" si="31"/>
        <v>37218.256195634174</v>
      </c>
      <c r="AK67">
        <f t="shared" si="32"/>
        <v>2332.3852800000004</v>
      </c>
      <c r="AL67">
        <f t="shared" si="33"/>
        <v>63314.996192098799</v>
      </c>
    </row>
    <row r="68" spans="1:38" x14ac:dyDescent="0.2">
      <c r="A68" s="10">
        <v>111</v>
      </c>
      <c r="B68" s="1">
        <v>8128</v>
      </c>
      <c r="C68" s="1">
        <v>14976</v>
      </c>
      <c r="D68" s="1">
        <v>2816</v>
      </c>
      <c r="E68" s="1">
        <v>9216</v>
      </c>
      <c r="F68" s="2">
        <v>3840</v>
      </c>
      <c r="G68" s="3">
        <v>4.5937499999999999E-2</v>
      </c>
      <c r="H68" s="3">
        <v>4.7812500000000001E-2</v>
      </c>
      <c r="I68" s="3">
        <v>3.515625E-2</v>
      </c>
      <c r="J68" s="3">
        <v>3.5312499999999997E-2</v>
      </c>
      <c r="K68" s="4">
        <v>2.9531249999999998E-2</v>
      </c>
      <c r="L68" s="5">
        <v>1</v>
      </c>
      <c r="M68" s="6">
        <v>1</v>
      </c>
      <c r="N68" s="6">
        <v>1</v>
      </c>
      <c r="O68" s="6">
        <v>0</v>
      </c>
      <c r="P68" s="2">
        <v>0</v>
      </c>
      <c r="Q68" s="1">
        <v>0</v>
      </c>
      <c r="R68" s="1">
        <v>1</v>
      </c>
      <c r="S68" s="1">
        <v>0</v>
      </c>
      <c r="T68" s="1">
        <v>0</v>
      </c>
      <c r="U68" s="2">
        <v>0</v>
      </c>
      <c r="V68" s="1">
        <v>0.28199212600000001</v>
      </c>
      <c r="W68" s="1">
        <v>0.29599999999999999</v>
      </c>
      <c r="X68" s="1">
        <v>0.3252681818</v>
      </c>
      <c r="Y68" s="1">
        <v>0.31972708329999999</v>
      </c>
      <c r="Z68" s="1">
        <v>0.41</v>
      </c>
      <c r="AA68">
        <f t="shared" si="23"/>
        <v>23896.32</v>
      </c>
      <c r="AB68">
        <f t="shared" si="24"/>
        <v>68739.839999999997</v>
      </c>
      <c r="AC68">
        <f t="shared" si="25"/>
        <v>6336</v>
      </c>
      <c r="AD68">
        <f t="shared" si="26"/>
        <v>20828.159999999996</v>
      </c>
      <c r="AE68">
        <f t="shared" si="27"/>
        <v>7257.5999999999995</v>
      </c>
      <c r="AF68">
        <f t="shared" si="34"/>
        <v>127057.92000000001</v>
      </c>
      <c r="AG68">
        <f t="shared" si="28"/>
        <v>6738.5740803763201</v>
      </c>
      <c r="AH68">
        <f t="shared" si="29"/>
        <v>20346.992639999997</v>
      </c>
      <c r="AI68">
        <f t="shared" si="30"/>
        <v>2060.8991998848001</v>
      </c>
      <c r="AJ68">
        <f t="shared" si="31"/>
        <v>6659.3268473057269</v>
      </c>
      <c r="AK68">
        <f t="shared" si="32"/>
        <v>2975.6159999999995</v>
      </c>
      <c r="AL68">
        <f t="shared" si="33"/>
        <v>38781.408767566842</v>
      </c>
    </row>
    <row r="69" spans="1:38" x14ac:dyDescent="0.2">
      <c r="A69" s="10">
        <v>112</v>
      </c>
      <c r="B69" s="1">
        <v>8960</v>
      </c>
      <c r="C69" s="1">
        <v>10464</v>
      </c>
      <c r="D69" s="1">
        <v>2496</v>
      </c>
      <c r="E69" s="1">
        <v>48704</v>
      </c>
      <c r="F69" s="2">
        <v>2048</v>
      </c>
      <c r="G69" s="3">
        <v>4.5937499999999999E-2</v>
      </c>
      <c r="H69" s="3">
        <v>4.8460474199999999E-2</v>
      </c>
      <c r="I69" s="3">
        <v>3.515625E-2</v>
      </c>
      <c r="J69" s="3">
        <v>2.328125E-2</v>
      </c>
      <c r="K69" s="4">
        <v>2.8437500000000001E-2</v>
      </c>
      <c r="L69" s="5">
        <v>1</v>
      </c>
      <c r="M69" s="6">
        <v>1</v>
      </c>
      <c r="N69" s="6">
        <v>1</v>
      </c>
      <c r="O69" s="6">
        <v>1</v>
      </c>
      <c r="P69" s="2">
        <v>0</v>
      </c>
      <c r="Q69" s="1">
        <v>0</v>
      </c>
      <c r="R69" s="1">
        <v>0</v>
      </c>
      <c r="S69" s="1">
        <v>0</v>
      </c>
      <c r="T69" s="1">
        <v>0</v>
      </c>
      <c r="U69" s="2">
        <v>0</v>
      </c>
      <c r="V69" s="1">
        <v>0.28017142859999999</v>
      </c>
      <c r="W69" s="1">
        <v>0.3054308288</v>
      </c>
      <c r="X69" s="1">
        <v>0.35533589739999999</v>
      </c>
      <c r="Y69" s="1">
        <v>5.7743758000000003E-3</v>
      </c>
      <c r="Z69" s="1">
        <v>0.40710000000000002</v>
      </c>
      <c r="AA69">
        <f t="shared" si="23"/>
        <v>26342.399999999998</v>
      </c>
      <c r="AB69">
        <f t="shared" si="24"/>
        <v>48680.678594764802</v>
      </c>
      <c r="AC69">
        <f t="shared" si="25"/>
        <v>5616</v>
      </c>
      <c r="AD69">
        <f t="shared" si="26"/>
        <v>72568.960000000006</v>
      </c>
      <c r="AE69">
        <f t="shared" si="27"/>
        <v>3727.36</v>
      </c>
      <c r="AF69">
        <f t="shared" si="34"/>
        <v>156935.39859476479</v>
      </c>
      <c r="AG69">
        <f t="shared" si="28"/>
        <v>7380.387840752639</v>
      </c>
      <c r="AH69">
        <f t="shared" si="29"/>
        <v>14868.580009745432</v>
      </c>
      <c r="AI69">
        <f t="shared" si="30"/>
        <v>1995.5663997984</v>
      </c>
      <c r="AJ69">
        <f t="shared" si="31"/>
        <v>419.04044645516808</v>
      </c>
      <c r="AK69">
        <f t="shared" si="32"/>
        <v>1517.4082560000002</v>
      </c>
      <c r="AL69">
        <f t="shared" si="33"/>
        <v>26180.982952751638</v>
      </c>
    </row>
    <row r="70" spans="1:38" x14ac:dyDescent="0.2">
      <c r="A70" s="10">
        <v>113</v>
      </c>
      <c r="B70" s="1">
        <v>13248</v>
      </c>
      <c r="C70" s="1">
        <v>9408</v>
      </c>
      <c r="D70" s="1">
        <v>71232</v>
      </c>
      <c r="E70" s="1">
        <v>4544</v>
      </c>
      <c r="F70" s="2">
        <v>3392</v>
      </c>
      <c r="G70" s="3">
        <v>4.6249999999999999E-2</v>
      </c>
      <c r="H70" s="3">
        <v>4.94791667E-2</v>
      </c>
      <c r="I70" s="3">
        <v>3.078125E-2</v>
      </c>
      <c r="J70" s="3">
        <v>3.4753160200000001E-2</v>
      </c>
      <c r="K70" s="4">
        <v>2.6406249999999999E-2</v>
      </c>
      <c r="L70" s="5">
        <v>1</v>
      </c>
      <c r="M70" s="6">
        <v>0</v>
      </c>
      <c r="N70" s="6">
        <v>1</v>
      </c>
      <c r="O70" s="6">
        <v>0</v>
      </c>
      <c r="P70" s="2">
        <v>1</v>
      </c>
      <c r="Q70" s="1">
        <v>0</v>
      </c>
      <c r="R70" s="1">
        <v>0</v>
      </c>
      <c r="S70" s="1">
        <v>0</v>
      </c>
      <c r="T70" s="1">
        <v>0</v>
      </c>
      <c r="U70" s="2">
        <v>1</v>
      </c>
      <c r="V70" s="1">
        <v>0.28988115939999998</v>
      </c>
      <c r="W70" s="1">
        <v>0.31969999999999998</v>
      </c>
      <c r="X70" s="1">
        <v>0.26685300989999999</v>
      </c>
      <c r="Y70" s="1">
        <v>0.3310629705</v>
      </c>
      <c r="Z70" s="1">
        <v>0.37209999999999999</v>
      </c>
      <c r="AA70">
        <f t="shared" si="23"/>
        <v>39214.080000000002</v>
      </c>
      <c r="AB70">
        <f t="shared" si="24"/>
        <v>44688.000030105599</v>
      </c>
      <c r="AC70">
        <f t="shared" si="25"/>
        <v>140327.04000000001</v>
      </c>
      <c r="AD70">
        <f t="shared" si="26"/>
        <v>10106.7750367232</v>
      </c>
      <c r="AE70">
        <f t="shared" si="27"/>
        <v>5732.48</v>
      </c>
      <c r="AF70">
        <f t="shared" si="34"/>
        <v>240068.37506682883</v>
      </c>
      <c r="AG70">
        <f t="shared" si="28"/>
        <v>11367.422975204352</v>
      </c>
      <c r="AH70">
        <f t="shared" si="29"/>
        <v>14286.753609624759</v>
      </c>
      <c r="AI70">
        <f t="shared" si="30"/>
        <v>37446.692994357698</v>
      </c>
      <c r="AJ70">
        <f t="shared" si="31"/>
        <v>3345.9789658328291</v>
      </c>
      <c r="AK70">
        <f t="shared" si="32"/>
        <v>2133.0558079999996</v>
      </c>
      <c r="AL70">
        <f t="shared" si="33"/>
        <v>68579.904353019636</v>
      </c>
    </row>
    <row r="71" spans="1:38" x14ac:dyDescent="0.2">
      <c r="A71" s="10">
        <v>114</v>
      </c>
      <c r="B71" s="1">
        <v>10624</v>
      </c>
      <c r="C71" s="1">
        <v>12384</v>
      </c>
      <c r="D71" s="1">
        <v>49536</v>
      </c>
      <c r="E71" s="1">
        <v>8000</v>
      </c>
      <c r="F71" s="2">
        <v>3968</v>
      </c>
      <c r="G71" s="3">
        <v>4.6718750000000003E-2</v>
      </c>
      <c r="H71" s="3">
        <v>4.94791667E-2</v>
      </c>
      <c r="I71" s="3">
        <v>3.078125E-2</v>
      </c>
      <c r="J71" s="3">
        <v>3.2412712400000002E-2</v>
      </c>
      <c r="K71" s="4">
        <v>2.703125E-2</v>
      </c>
      <c r="L71" s="5">
        <v>0</v>
      </c>
      <c r="M71" s="6">
        <v>0</v>
      </c>
      <c r="N71" s="6">
        <v>1</v>
      </c>
      <c r="O71" s="6">
        <v>0</v>
      </c>
      <c r="P71" s="2">
        <v>1</v>
      </c>
      <c r="Q71" s="1">
        <v>0</v>
      </c>
      <c r="R71" s="1">
        <v>0</v>
      </c>
      <c r="S71" s="1">
        <v>1</v>
      </c>
      <c r="T71" s="1">
        <v>0</v>
      </c>
      <c r="U71" s="2">
        <v>0</v>
      </c>
      <c r="V71" s="1">
        <v>0.36475301199999999</v>
      </c>
      <c r="W71" s="1">
        <v>0.30723488370000002</v>
      </c>
      <c r="X71" s="1">
        <v>0.27068746770000002</v>
      </c>
      <c r="Y71" s="1">
        <v>0.28370502139999998</v>
      </c>
      <c r="Z71" s="1">
        <v>0.38200000000000001</v>
      </c>
      <c r="AA71">
        <f t="shared" si="23"/>
        <v>31765.760000000002</v>
      </c>
      <c r="AB71">
        <f t="shared" si="24"/>
        <v>58824.000039628801</v>
      </c>
      <c r="AC71">
        <f t="shared" si="25"/>
        <v>97585.919999999998</v>
      </c>
      <c r="AD71">
        <f t="shared" si="26"/>
        <v>16595.308748800002</v>
      </c>
      <c r="AE71">
        <f t="shared" si="27"/>
        <v>6864.64</v>
      </c>
      <c r="AF71">
        <f t="shared" si="34"/>
        <v>211635.62878842885</v>
      </c>
      <c r="AG71">
        <f t="shared" si="28"/>
        <v>11586.65663846912</v>
      </c>
      <c r="AH71">
        <f t="shared" si="29"/>
        <v>18072.784810944151</v>
      </c>
      <c r="AI71">
        <f t="shared" si="30"/>
        <v>26415.285567974784</v>
      </c>
      <c r="AJ71">
        <f t="shared" si="31"/>
        <v>4708.1724237179114</v>
      </c>
      <c r="AK71">
        <f t="shared" si="32"/>
        <v>2622.2924800000001</v>
      </c>
      <c r="AL71">
        <f t="shared" si="33"/>
        <v>63405.191921105972</v>
      </c>
    </row>
    <row r="72" spans="1:38" x14ac:dyDescent="0.2">
      <c r="A72" s="10">
        <v>115</v>
      </c>
      <c r="B72" s="1">
        <v>57408</v>
      </c>
      <c r="C72" s="1">
        <v>11040</v>
      </c>
      <c r="D72" s="1">
        <v>4160</v>
      </c>
      <c r="E72" s="1">
        <v>11136</v>
      </c>
      <c r="F72" s="2">
        <v>4352</v>
      </c>
      <c r="G72" s="3">
        <v>3.109375E-2</v>
      </c>
      <c r="H72" s="3">
        <v>4.94791667E-2</v>
      </c>
      <c r="I72" s="3">
        <v>3.3235347300000002E-2</v>
      </c>
      <c r="J72" s="3">
        <v>3.109375E-2</v>
      </c>
      <c r="K72" s="4">
        <v>2.9531249999999998E-2</v>
      </c>
      <c r="L72" s="5">
        <v>1</v>
      </c>
      <c r="M72" s="6">
        <v>0</v>
      </c>
      <c r="N72" s="6">
        <v>0</v>
      </c>
      <c r="O72" s="6">
        <v>1</v>
      </c>
      <c r="P72" s="2">
        <v>0</v>
      </c>
      <c r="Q72" s="1">
        <v>1</v>
      </c>
      <c r="R72" s="1">
        <v>0</v>
      </c>
      <c r="S72" s="1">
        <v>0.72937771350000002</v>
      </c>
      <c r="T72" s="1">
        <v>0</v>
      </c>
      <c r="U72" s="2">
        <v>0</v>
      </c>
      <c r="V72" s="1">
        <v>0.13186120400000001</v>
      </c>
      <c r="W72" s="1">
        <v>0.31306695649999999</v>
      </c>
      <c r="X72" s="1">
        <v>0.32590086829999998</v>
      </c>
      <c r="Y72" s="1">
        <v>0.2455293103</v>
      </c>
      <c r="Z72" s="1">
        <v>0.42530000000000001</v>
      </c>
      <c r="AA72">
        <f t="shared" si="23"/>
        <v>114241.92</v>
      </c>
      <c r="AB72">
        <f t="shared" si="24"/>
        <v>52440.000035328005</v>
      </c>
      <c r="AC72">
        <f t="shared" si="25"/>
        <v>8848.5788651520015</v>
      </c>
      <c r="AD72">
        <f t="shared" si="26"/>
        <v>22160.639999999999</v>
      </c>
      <c r="AE72">
        <f t="shared" si="27"/>
        <v>8225.2799999999988</v>
      </c>
      <c r="AF72">
        <f t="shared" si="34"/>
        <v>205916.41890048</v>
      </c>
      <c r="AG72">
        <f t="shared" si="28"/>
        <v>15064.077118471681</v>
      </c>
      <c r="AH72">
        <f t="shared" si="29"/>
        <v>16417.231209920032</v>
      </c>
      <c r="AI72">
        <f t="shared" si="30"/>
        <v>2883.7595353740658</v>
      </c>
      <c r="AJ72">
        <f t="shared" si="31"/>
        <v>5441.0866550065921</v>
      </c>
      <c r="AK72">
        <f t="shared" si="32"/>
        <v>3498.2115839999997</v>
      </c>
      <c r="AL72">
        <f t="shared" si="33"/>
        <v>43304.366102772372</v>
      </c>
    </row>
    <row r="73" spans="1:38" x14ac:dyDescent="0.2">
      <c r="A73" s="10">
        <v>116</v>
      </c>
      <c r="B73" s="1">
        <v>11200</v>
      </c>
      <c r="C73" s="1">
        <v>10176</v>
      </c>
      <c r="D73" s="1">
        <v>4864</v>
      </c>
      <c r="E73" s="1">
        <v>10496</v>
      </c>
      <c r="F73" s="2">
        <v>19264</v>
      </c>
      <c r="G73" s="3">
        <v>4.2576925500000001E-2</v>
      </c>
      <c r="H73" s="3">
        <v>4.94791667E-2</v>
      </c>
      <c r="I73" s="3">
        <v>3.109375E-2</v>
      </c>
      <c r="J73" s="3">
        <v>3.109375E-2</v>
      </c>
      <c r="K73" s="4">
        <v>2.34375E-2</v>
      </c>
      <c r="L73" s="5">
        <v>1</v>
      </c>
      <c r="M73" s="6">
        <v>0</v>
      </c>
      <c r="N73" s="6">
        <v>1</v>
      </c>
      <c r="O73" s="6">
        <v>1</v>
      </c>
      <c r="P73" s="2">
        <v>0</v>
      </c>
      <c r="Q73" s="1">
        <v>0</v>
      </c>
      <c r="R73" s="1">
        <v>0</v>
      </c>
      <c r="S73" s="1">
        <v>0</v>
      </c>
      <c r="T73" s="1">
        <v>0</v>
      </c>
      <c r="U73" s="2">
        <v>1</v>
      </c>
      <c r="V73" s="1">
        <v>0.3852461868</v>
      </c>
      <c r="W73" s="1">
        <v>0.32319150940000002</v>
      </c>
      <c r="X73" s="1">
        <v>0.27762763159999998</v>
      </c>
      <c r="Y73" s="1">
        <v>0.21446585369999999</v>
      </c>
      <c r="Z73" s="1">
        <v>0.2586</v>
      </c>
      <c r="AA73">
        <f t="shared" si="23"/>
        <v>30519.1401984</v>
      </c>
      <c r="AB73">
        <f t="shared" si="24"/>
        <v>48336.000032563199</v>
      </c>
      <c r="AC73">
        <f t="shared" si="25"/>
        <v>9679.36</v>
      </c>
      <c r="AD73">
        <f t="shared" si="26"/>
        <v>20887.04</v>
      </c>
      <c r="AE73">
        <f t="shared" si="27"/>
        <v>28896</v>
      </c>
      <c r="AF73">
        <f t="shared" si="34"/>
        <v>138317.5402309632</v>
      </c>
      <c r="AG73">
        <f t="shared" si="28"/>
        <v>11757.382385848196</v>
      </c>
      <c r="AH73">
        <f t="shared" si="29"/>
        <v>15621.78480888255</v>
      </c>
      <c r="AI73">
        <f t="shared" si="30"/>
        <v>2687.2577922037758</v>
      </c>
      <c r="AJ73">
        <f t="shared" si="31"/>
        <v>4479.5568648660483</v>
      </c>
      <c r="AK73">
        <f t="shared" si="32"/>
        <v>7472.5055999999995</v>
      </c>
      <c r="AL73">
        <f t="shared" si="33"/>
        <v>42018.487451800567</v>
      </c>
    </row>
    <row r="74" spans="1:38" x14ac:dyDescent="0.2">
      <c r="A74" s="10">
        <v>117</v>
      </c>
      <c r="B74" s="1">
        <v>8576</v>
      </c>
      <c r="C74" s="1">
        <v>19776</v>
      </c>
      <c r="D74" s="1">
        <v>6336</v>
      </c>
      <c r="E74" s="1">
        <v>7360</v>
      </c>
      <c r="F74" s="2">
        <v>30784</v>
      </c>
      <c r="G74" s="3">
        <v>4.6718750000000003E-2</v>
      </c>
      <c r="H74" s="3">
        <v>4.1562500000000002E-2</v>
      </c>
      <c r="I74" s="3">
        <v>3.109375E-2</v>
      </c>
      <c r="J74" s="3">
        <v>3.2493759900000002E-2</v>
      </c>
      <c r="K74" s="4">
        <v>2.4843750000000001E-2</v>
      </c>
      <c r="L74" s="5">
        <v>0</v>
      </c>
      <c r="M74" s="6">
        <v>1</v>
      </c>
      <c r="N74" s="6">
        <v>1</v>
      </c>
      <c r="O74" s="6">
        <v>1</v>
      </c>
      <c r="P74" s="2">
        <v>1</v>
      </c>
      <c r="Q74" s="1">
        <v>0</v>
      </c>
      <c r="R74" s="1">
        <v>0</v>
      </c>
      <c r="S74" s="1">
        <v>0</v>
      </c>
      <c r="T74" s="1">
        <v>0</v>
      </c>
      <c r="U74" s="2">
        <v>0</v>
      </c>
      <c r="V74" s="1">
        <v>0.4398402985</v>
      </c>
      <c r="W74" s="1">
        <v>0.2621</v>
      </c>
      <c r="X74" s="1">
        <v>0.27955151519999999</v>
      </c>
      <c r="Y74" s="1">
        <v>0.21681477860000001</v>
      </c>
      <c r="Z74" s="1">
        <v>0.27100000000000002</v>
      </c>
      <c r="AA74">
        <f t="shared" si="23"/>
        <v>25642.240000000002</v>
      </c>
      <c r="AB74">
        <f t="shared" si="24"/>
        <v>78906.240000000005</v>
      </c>
      <c r="AC74">
        <f t="shared" si="25"/>
        <v>12608.64</v>
      </c>
      <c r="AD74">
        <f t="shared" si="26"/>
        <v>15305.860663296002</v>
      </c>
      <c r="AE74">
        <f t="shared" si="27"/>
        <v>48946.560000000005</v>
      </c>
      <c r="AF74">
        <f t="shared" si="34"/>
        <v>181409.54066329601</v>
      </c>
      <c r="AG74">
        <f t="shared" si="28"/>
        <v>11278.490495808641</v>
      </c>
      <c r="AH74">
        <f t="shared" si="29"/>
        <v>20681.325504</v>
      </c>
      <c r="AI74">
        <f t="shared" si="30"/>
        <v>3524.7644166113278</v>
      </c>
      <c r="AJ74">
        <f t="shared" si="31"/>
        <v>3318.5367909949719</v>
      </c>
      <c r="AK74">
        <f t="shared" si="32"/>
        <v>13264.517760000002</v>
      </c>
      <c r="AL74">
        <f t="shared" si="33"/>
        <v>52067.634967414939</v>
      </c>
    </row>
    <row r="75" spans="1:38" x14ac:dyDescent="0.2">
      <c r="A75" s="10">
        <v>118</v>
      </c>
      <c r="B75" s="1">
        <v>8704</v>
      </c>
      <c r="C75" s="1">
        <v>14976</v>
      </c>
      <c r="D75" s="1">
        <v>5696</v>
      </c>
      <c r="E75" s="1">
        <v>4608</v>
      </c>
      <c r="F75" s="2">
        <v>31040</v>
      </c>
      <c r="G75" s="3">
        <v>4.6718750000000003E-2</v>
      </c>
      <c r="H75" s="3">
        <v>4.3780244000000003E-2</v>
      </c>
      <c r="I75" s="3">
        <v>2.9012024500000001E-2</v>
      </c>
      <c r="J75" s="3">
        <v>3.5312499999999997E-2</v>
      </c>
      <c r="K75" s="4">
        <v>2.4843750000000001E-2</v>
      </c>
      <c r="L75" s="5">
        <v>0</v>
      </c>
      <c r="M75" s="6">
        <v>1</v>
      </c>
      <c r="N75" s="6">
        <v>1</v>
      </c>
      <c r="O75" s="6">
        <v>0</v>
      </c>
      <c r="P75" s="2">
        <v>1</v>
      </c>
      <c r="Q75" s="1">
        <v>0</v>
      </c>
      <c r="R75" s="1">
        <v>0</v>
      </c>
      <c r="S75" s="1">
        <v>0</v>
      </c>
      <c r="T75" s="1">
        <v>0</v>
      </c>
      <c r="U75" s="2">
        <v>1</v>
      </c>
      <c r="V75" s="1">
        <v>0.43978235290000001</v>
      </c>
      <c r="W75" s="1">
        <v>0.31745809899999999</v>
      </c>
      <c r="X75" s="1">
        <v>0.25752465949999997</v>
      </c>
      <c r="Y75" s="1">
        <v>0.26939999999999997</v>
      </c>
      <c r="Z75" s="1">
        <v>0.23769999999999999</v>
      </c>
      <c r="AA75">
        <f t="shared" si="23"/>
        <v>26024.960000000003</v>
      </c>
      <c r="AB75">
        <f t="shared" si="24"/>
        <v>62942.68167782401</v>
      </c>
      <c r="AC75">
        <f t="shared" si="25"/>
        <v>10576.159459328001</v>
      </c>
      <c r="AD75">
        <f t="shared" si="26"/>
        <v>10414.079999999998</v>
      </c>
      <c r="AE75">
        <f t="shared" si="27"/>
        <v>49353.600000000006</v>
      </c>
      <c r="AF75">
        <f t="shared" si="34"/>
        <v>159311.481137152</v>
      </c>
      <c r="AG75">
        <f t="shared" si="28"/>
        <v>11445.318142928385</v>
      </c>
      <c r="AH75">
        <f t="shared" si="29"/>
        <v>19981.664071404139</v>
      </c>
      <c r="AI75">
        <f t="shared" si="30"/>
        <v>2723.6218635811474</v>
      </c>
      <c r="AJ75">
        <f t="shared" si="31"/>
        <v>2805.553151999999</v>
      </c>
      <c r="AK75">
        <f t="shared" si="32"/>
        <v>11731.35072</v>
      </c>
      <c r="AL75">
        <f t="shared" si="33"/>
        <v>48687.50794991367</v>
      </c>
    </row>
    <row r="76" spans="1:38" x14ac:dyDescent="0.2">
      <c r="A76" s="10">
        <v>119</v>
      </c>
      <c r="B76" s="1">
        <v>12032</v>
      </c>
      <c r="C76" s="1">
        <v>12960</v>
      </c>
      <c r="D76" s="1">
        <v>41280</v>
      </c>
      <c r="E76" s="1">
        <v>6272</v>
      </c>
      <c r="F76" s="2">
        <v>9856</v>
      </c>
      <c r="G76" s="3">
        <v>4.2880791600000003E-2</v>
      </c>
      <c r="H76" s="3">
        <v>4.94791667E-2</v>
      </c>
      <c r="I76" s="3">
        <v>2.6406249999999999E-2</v>
      </c>
      <c r="J76" s="3">
        <v>3.3186046699999999E-2</v>
      </c>
      <c r="K76" s="4">
        <v>2.5000000000000001E-2</v>
      </c>
      <c r="L76" s="5">
        <v>0</v>
      </c>
      <c r="M76" s="6">
        <v>0</v>
      </c>
      <c r="N76" s="6">
        <v>1</v>
      </c>
      <c r="O76" s="6">
        <v>0</v>
      </c>
      <c r="P76" s="2">
        <v>1</v>
      </c>
      <c r="Q76" s="1">
        <v>0</v>
      </c>
      <c r="R76" s="1">
        <v>0</v>
      </c>
      <c r="S76" s="1">
        <v>1</v>
      </c>
      <c r="T76" s="1">
        <v>0</v>
      </c>
      <c r="U76" s="2">
        <v>0</v>
      </c>
      <c r="V76" s="1">
        <v>0.3897423189</v>
      </c>
      <c r="W76" s="1">
        <v>0.38832</v>
      </c>
      <c r="X76" s="1">
        <v>0.21881720930000001</v>
      </c>
      <c r="Y76" s="1">
        <v>0.28423016239999999</v>
      </c>
      <c r="Z76" s="1">
        <v>0.28560000000000002</v>
      </c>
      <c r="AA76">
        <f t="shared" si="23"/>
        <v>33020.267809996803</v>
      </c>
      <c r="AB76">
        <f t="shared" si="24"/>
        <v>61560.000041472005</v>
      </c>
      <c r="AC76">
        <f t="shared" si="25"/>
        <v>69763.199999999997</v>
      </c>
      <c r="AD76">
        <f t="shared" si="26"/>
        <v>13321.1446337536</v>
      </c>
      <c r="AE76">
        <f t="shared" si="27"/>
        <v>15769.6</v>
      </c>
      <c r="AF76">
        <f t="shared" si="34"/>
        <v>193434.21248522244</v>
      </c>
      <c r="AG76">
        <f t="shared" si="28"/>
        <v>12869.395746967179</v>
      </c>
      <c r="AH76">
        <f t="shared" si="29"/>
        <v>23904.97921610441</v>
      </c>
      <c r="AI76">
        <f t="shared" si="30"/>
        <v>15265.38873583776</v>
      </c>
      <c r="AJ76">
        <f t="shared" si="31"/>
        <v>3786.2711026056741</v>
      </c>
      <c r="AK76">
        <f t="shared" si="32"/>
        <v>4503.7977600000004</v>
      </c>
      <c r="AL76">
        <f t="shared" si="33"/>
        <v>60329.832561515024</v>
      </c>
    </row>
    <row r="77" spans="1:38" x14ac:dyDescent="0.2">
      <c r="A77" s="10">
        <v>120</v>
      </c>
      <c r="B77" s="1">
        <v>19008</v>
      </c>
      <c r="C77" s="1">
        <v>12288</v>
      </c>
      <c r="D77" s="1">
        <v>22912</v>
      </c>
      <c r="E77" s="1">
        <v>17216</v>
      </c>
      <c r="F77" s="2">
        <v>20672</v>
      </c>
      <c r="G77" s="3">
        <v>3.7343750000000002E-2</v>
      </c>
      <c r="H77" s="3">
        <v>4.94791667E-2</v>
      </c>
      <c r="I77" s="3">
        <v>2.7029625000000002E-2</v>
      </c>
      <c r="J77" s="3">
        <v>3.109375E-2</v>
      </c>
      <c r="K77" s="4">
        <v>2.6406249999999999E-2</v>
      </c>
      <c r="L77" s="5">
        <v>1</v>
      </c>
      <c r="M77" s="6">
        <v>0</v>
      </c>
      <c r="N77" s="6">
        <v>1</v>
      </c>
      <c r="O77" s="6">
        <v>1</v>
      </c>
      <c r="P77" s="2">
        <v>1</v>
      </c>
      <c r="Q77" s="1">
        <v>0</v>
      </c>
      <c r="R77" s="1">
        <v>0</v>
      </c>
      <c r="S77" s="1">
        <v>0</v>
      </c>
      <c r="T77" s="1">
        <v>1</v>
      </c>
      <c r="U77" s="2">
        <v>1</v>
      </c>
      <c r="V77" s="1">
        <v>0.2985612795</v>
      </c>
      <c r="W77" s="1">
        <v>0.34342656249999998</v>
      </c>
      <c r="X77" s="1">
        <v>0.2379573593</v>
      </c>
      <c r="Y77" s="1">
        <v>0.2294550186</v>
      </c>
      <c r="Z77" s="1">
        <v>0.25969999999999999</v>
      </c>
      <c r="AA77">
        <f t="shared" si="23"/>
        <v>45429.120000000003</v>
      </c>
      <c r="AB77">
        <f t="shared" si="24"/>
        <v>58368.000039321603</v>
      </c>
      <c r="AC77">
        <f t="shared" si="25"/>
        <v>39635.377152000001</v>
      </c>
      <c r="AD77">
        <f t="shared" si="26"/>
        <v>34259.839999999997</v>
      </c>
      <c r="AE77">
        <f t="shared" si="27"/>
        <v>34935.68</v>
      </c>
      <c r="AF77">
        <f t="shared" si="34"/>
        <v>212628.01719132159</v>
      </c>
      <c r="AG77">
        <f t="shared" si="28"/>
        <v>13563.376193759041</v>
      </c>
      <c r="AH77">
        <f t="shared" si="29"/>
        <v>20045.121613504081</v>
      </c>
      <c r="AI77">
        <f t="shared" si="30"/>
        <v>9431.5296819494743</v>
      </c>
      <c r="AJ77">
        <f t="shared" si="31"/>
        <v>7861.0922244330231</v>
      </c>
      <c r="AK77">
        <f t="shared" si="32"/>
        <v>9072.796096</v>
      </c>
      <c r="AL77">
        <f t="shared" si="33"/>
        <v>59973.915809645616</v>
      </c>
    </row>
    <row r="78" spans="1:38" x14ac:dyDescent="0.2">
      <c r="A78" s="10">
        <v>121</v>
      </c>
      <c r="B78" s="1">
        <v>18432</v>
      </c>
      <c r="C78" s="1">
        <v>12192</v>
      </c>
      <c r="D78" s="1">
        <v>22272</v>
      </c>
      <c r="E78" s="1">
        <v>18944</v>
      </c>
      <c r="F78" s="2">
        <v>11392</v>
      </c>
      <c r="G78" s="3">
        <v>3.6665082100000003E-2</v>
      </c>
      <c r="H78" s="3">
        <v>4.94791667E-2</v>
      </c>
      <c r="I78" s="3">
        <v>2.4149190000000001E-2</v>
      </c>
      <c r="J78" s="3">
        <v>3.109375E-2</v>
      </c>
      <c r="K78" s="4">
        <v>2.6406249999999999E-2</v>
      </c>
      <c r="L78" s="5">
        <v>1</v>
      </c>
      <c r="M78" s="6">
        <v>0</v>
      </c>
      <c r="N78" s="6">
        <v>0</v>
      </c>
      <c r="O78" s="6">
        <v>1</v>
      </c>
      <c r="P78" s="2">
        <v>1</v>
      </c>
      <c r="Q78" s="1">
        <v>0</v>
      </c>
      <c r="R78" s="1">
        <v>0</v>
      </c>
      <c r="S78" s="1">
        <v>0</v>
      </c>
      <c r="T78" s="1">
        <v>0</v>
      </c>
      <c r="U78" s="2">
        <v>0</v>
      </c>
      <c r="V78" s="1">
        <v>0.28192738090000002</v>
      </c>
      <c r="W78" s="1">
        <v>0.33076850390000001</v>
      </c>
      <c r="X78" s="1">
        <v>0.17673547270000001</v>
      </c>
      <c r="Y78" s="1">
        <v>0.22904763510000001</v>
      </c>
      <c r="Z78" s="1">
        <v>0.24079999999999999</v>
      </c>
      <c r="AA78">
        <f t="shared" si="23"/>
        <v>43251.890769100806</v>
      </c>
      <c r="AB78">
        <f t="shared" si="24"/>
        <v>57912.000039014405</v>
      </c>
      <c r="AC78">
        <f t="shared" si="25"/>
        <v>34422.448619520001</v>
      </c>
      <c r="AD78">
        <f t="shared" si="26"/>
        <v>37698.559999999998</v>
      </c>
      <c r="AE78">
        <f t="shared" si="27"/>
        <v>19252.48</v>
      </c>
      <c r="AF78">
        <f t="shared" si="34"/>
        <v>192537.37942763523</v>
      </c>
      <c r="AG78">
        <f t="shared" si="28"/>
        <v>12193.892283505478</v>
      </c>
      <c r="AH78">
        <f t="shared" si="29"/>
        <v>19155.465610761537</v>
      </c>
      <c r="AI78">
        <f t="shared" si="30"/>
        <v>6083.6677282623305</v>
      </c>
      <c r="AJ78">
        <f t="shared" si="31"/>
        <v>8634.7660146754552</v>
      </c>
      <c r="AK78">
        <f t="shared" si="32"/>
        <v>4635.9971839999998</v>
      </c>
      <c r="AL78">
        <f t="shared" si="33"/>
        <v>50703.788821204798</v>
      </c>
    </row>
    <row r="79" spans="1:38" x14ac:dyDescent="0.2">
      <c r="A79" s="10">
        <v>122</v>
      </c>
      <c r="B79" s="1">
        <v>16576</v>
      </c>
      <c r="C79" s="1">
        <v>10944</v>
      </c>
      <c r="D79" s="1">
        <v>63360</v>
      </c>
      <c r="E79" s="1">
        <v>7424</v>
      </c>
      <c r="F79" s="2">
        <v>2304</v>
      </c>
      <c r="G79" s="3">
        <v>3.5781250000000001E-2</v>
      </c>
      <c r="H79" s="3">
        <v>4.94791667E-2</v>
      </c>
      <c r="I79" s="3">
        <v>2.328125E-2</v>
      </c>
      <c r="J79" s="3">
        <v>3.3552184499999999E-2</v>
      </c>
      <c r="K79" s="4">
        <v>2.6718749999999999E-2</v>
      </c>
      <c r="L79" s="5">
        <v>1</v>
      </c>
      <c r="M79" s="6">
        <v>0</v>
      </c>
      <c r="N79" s="6">
        <v>1</v>
      </c>
      <c r="O79" s="6">
        <v>1</v>
      </c>
      <c r="P79" s="2">
        <v>1</v>
      </c>
      <c r="Q79" s="1">
        <v>0</v>
      </c>
      <c r="R79" s="1">
        <v>0</v>
      </c>
      <c r="S79" s="1">
        <v>1</v>
      </c>
      <c r="T79" s="1">
        <v>0</v>
      </c>
      <c r="U79" s="2">
        <v>0</v>
      </c>
      <c r="V79" s="1">
        <v>0.23846911200000001</v>
      </c>
      <c r="W79" s="1">
        <v>0.32721929820000001</v>
      </c>
      <c r="X79" s="1">
        <v>0.16569141409999999</v>
      </c>
      <c r="Y79" s="1">
        <v>0.21288435040000001</v>
      </c>
      <c r="Z79" s="1">
        <v>0.24970000000000001</v>
      </c>
      <c r="AA79">
        <f t="shared" si="23"/>
        <v>37959.040000000001</v>
      </c>
      <c r="AB79">
        <f t="shared" si="24"/>
        <v>51984.000035020799</v>
      </c>
      <c r="AC79">
        <f t="shared" si="25"/>
        <v>94406.399999999994</v>
      </c>
      <c r="AD79">
        <f t="shared" si="26"/>
        <v>15941.850734591999</v>
      </c>
      <c r="AE79">
        <f t="shared" si="27"/>
        <v>3939.84</v>
      </c>
      <c r="AF79">
        <f t="shared" si="34"/>
        <v>204231.13076961279</v>
      </c>
      <c r="AG79">
        <f t="shared" si="28"/>
        <v>9052.05856117248</v>
      </c>
      <c r="AH79">
        <f t="shared" si="29"/>
        <v>17010.16800908828</v>
      </c>
      <c r="AI79">
        <f t="shared" si="30"/>
        <v>15642.329916090239</v>
      </c>
      <c r="AJ79">
        <f t="shared" si="31"/>
        <v>3393.7705378073806</v>
      </c>
      <c r="AK79">
        <f t="shared" si="32"/>
        <v>983.77804800000001</v>
      </c>
      <c r="AL79">
        <f t="shared" si="33"/>
        <v>46082.105072158382</v>
      </c>
    </row>
    <row r="80" spans="1:38" x14ac:dyDescent="0.2">
      <c r="A80" s="10">
        <v>123</v>
      </c>
      <c r="B80" s="1">
        <v>10304</v>
      </c>
      <c r="C80" s="1">
        <v>11520</v>
      </c>
      <c r="D80" s="1">
        <v>32448</v>
      </c>
      <c r="E80" s="1">
        <v>14208</v>
      </c>
      <c r="F80" s="2">
        <v>4928</v>
      </c>
      <c r="G80" s="3">
        <v>3.8906250000000003E-2</v>
      </c>
      <c r="H80" s="3">
        <v>4.94791667E-2</v>
      </c>
      <c r="I80" s="3">
        <v>2.4205265300000001E-2</v>
      </c>
      <c r="J80" s="3">
        <v>3.8906250000000003E-2</v>
      </c>
      <c r="K80" s="4">
        <v>2.765625E-2</v>
      </c>
      <c r="L80" s="5">
        <v>1</v>
      </c>
      <c r="M80" s="6">
        <v>0</v>
      </c>
      <c r="N80" s="6">
        <v>1</v>
      </c>
      <c r="O80" s="6">
        <v>0</v>
      </c>
      <c r="P80" s="2">
        <v>0</v>
      </c>
      <c r="Q80" s="1">
        <v>0</v>
      </c>
      <c r="R80" s="1">
        <v>0</v>
      </c>
      <c r="S80" s="1">
        <v>0</v>
      </c>
      <c r="T80" s="1">
        <v>0.04</v>
      </c>
      <c r="U80" s="2">
        <v>0</v>
      </c>
      <c r="V80" s="1">
        <v>0.27779565220000002</v>
      </c>
      <c r="W80" s="1">
        <v>0.32100000000000001</v>
      </c>
      <c r="X80" s="1">
        <v>0.13812129919999999</v>
      </c>
      <c r="Y80" s="1">
        <v>0.31487252249999997</v>
      </c>
      <c r="Z80" s="1">
        <v>0.28239999999999998</v>
      </c>
      <c r="AA80">
        <f t="shared" si="23"/>
        <v>25656.960000000003</v>
      </c>
      <c r="AB80">
        <f t="shared" si="24"/>
        <v>54720.000036864003</v>
      </c>
      <c r="AC80">
        <f t="shared" si="25"/>
        <v>50266.396701081598</v>
      </c>
      <c r="AD80">
        <f t="shared" si="26"/>
        <v>35377.920000000006</v>
      </c>
      <c r="AE80">
        <f t="shared" si="27"/>
        <v>8722.56</v>
      </c>
      <c r="AF80">
        <f t="shared" si="34"/>
        <v>174743.83673794562</v>
      </c>
      <c r="AG80">
        <f t="shared" si="28"/>
        <v>7127.3919366693135</v>
      </c>
      <c r="AH80">
        <f t="shared" si="29"/>
        <v>17565.120011833344</v>
      </c>
      <c r="AI80">
        <f t="shared" si="30"/>
        <v>6942.8600184559837</v>
      </c>
      <c r="AJ80">
        <f t="shared" si="31"/>
        <v>11139.5349112032</v>
      </c>
      <c r="AK80">
        <f t="shared" si="32"/>
        <v>2463.2509439999999</v>
      </c>
      <c r="AL80">
        <f t="shared" si="33"/>
        <v>45238.15782216184</v>
      </c>
    </row>
    <row r="81" spans="1:38" x14ac:dyDescent="0.2">
      <c r="A81" s="10">
        <v>124</v>
      </c>
      <c r="B81" s="1">
        <v>6272</v>
      </c>
      <c r="C81" s="1">
        <v>18240</v>
      </c>
      <c r="D81" s="1">
        <v>8448</v>
      </c>
      <c r="E81" s="1">
        <v>11392</v>
      </c>
      <c r="F81" s="2">
        <v>15424</v>
      </c>
      <c r="G81" s="3">
        <v>4.6718750000000003E-2</v>
      </c>
      <c r="H81" s="3">
        <v>4.1562500000000002E-2</v>
      </c>
      <c r="I81" s="3">
        <v>3.6718750000000001E-2</v>
      </c>
      <c r="J81" s="3">
        <v>3.8906250000000003E-2</v>
      </c>
      <c r="K81" s="4">
        <v>2.296875E-2</v>
      </c>
      <c r="L81" s="5">
        <v>0</v>
      </c>
      <c r="M81" s="6">
        <v>1</v>
      </c>
      <c r="N81" s="6">
        <v>0</v>
      </c>
      <c r="O81" s="6">
        <v>0</v>
      </c>
      <c r="P81" s="2">
        <v>1</v>
      </c>
      <c r="Q81" s="1">
        <v>0</v>
      </c>
      <c r="R81" s="1">
        <v>1</v>
      </c>
      <c r="S81" s="1">
        <v>0</v>
      </c>
      <c r="T81" s="1">
        <v>1</v>
      </c>
      <c r="U81" s="2">
        <v>0</v>
      </c>
      <c r="V81" s="1">
        <v>0.39804693880000003</v>
      </c>
      <c r="W81" s="1">
        <v>0.19089999999999999</v>
      </c>
      <c r="X81" s="1">
        <v>0.41963863639999999</v>
      </c>
      <c r="Y81" s="1">
        <v>0.29219157299999998</v>
      </c>
      <c r="Z81" s="1">
        <v>0.13600000000000001</v>
      </c>
      <c r="AA81">
        <f t="shared" si="23"/>
        <v>18753.280000000002</v>
      </c>
      <c r="AB81">
        <f t="shared" si="24"/>
        <v>72777.600000000006</v>
      </c>
      <c r="AC81">
        <f t="shared" si="25"/>
        <v>19852.8</v>
      </c>
      <c r="AD81">
        <f t="shared" si="26"/>
        <v>28366.080000000002</v>
      </c>
      <c r="AE81">
        <f t="shared" si="27"/>
        <v>22673.279999999999</v>
      </c>
      <c r="AF81">
        <f t="shared" si="34"/>
        <v>162423.04000000001</v>
      </c>
      <c r="AG81">
        <f t="shared" si="28"/>
        <v>7464.6856964592653</v>
      </c>
      <c r="AH81">
        <f t="shared" si="29"/>
        <v>13893.243840000001</v>
      </c>
      <c r="AI81">
        <f t="shared" si="30"/>
        <v>8331.0019207219193</v>
      </c>
      <c r="AJ81">
        <f t="shared" si="31"/>
        <v>8288.3295350438402</v>
      </c>
      <c r="AK81">
        <f t="shared" si="32"/>
        <v>3083.5660800000001</v>
      </c>
      <c r="AL81">
        <f t="shared" si="33"/>
        <v>41060.827072225024</v>
      </c>
    </row>
    <row r="82" spans="1:38" x14ac:dyDescent="0.2">
      <c r="A82" s="10">
        <v>125</v>
      </c>
      <c r="B82" s="1">
        <v>9536</v>
      </c>
      <c r="C82" s="1">
        <v>16704</v>
      </c>
      <c r="D82" s="1">
        <v>12736</v>
      </c>
      <c r="E82" s="1">
        <v>4160</v>
      </c>
      <c r="F82" s="2">
        <v>65280</v>
      </c>
      <c r="G82" s="3">
        <v>4.6718750000000003E-2</v>
      </c>
      <c r="H82" s="3">
        <v>4.1562500000000002E-2</v>
      </c>
      <c r="I82" s="3">
        <v>2.54372839E-2</v>
      </c>
      <c r="J82" s="3">
        <v>3.9874383899999997E-2</v>
      </c>
      <c r="K82" s="4">
        <v>2.0156250000000001E-2</v>
      </c>
      <c r="L82" s="5">
        <v>0</v>
      </c>
      <c r="M82" s="6">
        <v>1</v>
      </c>
      <c r="N82" s="6">
        <v>0</v>
      </c>
      <c r="O82" s="6">
        <v>0</v>
      </c>
      <c r="P82" s="2">
        <v>1</v>
      </c>
      <c r="Q82" s="1">
        <v>0</v>
      </c>
      <c r="R82" s="1">
        <v>1</v>
      </c>
      <c r="S82" s="1">
        <v>0</v>
      </c>
      <c r="T82" s="1">
        <v>0</v>
      </c>
      <c r="U82" s="2">
        <v>0</v>
      </c>
      <c r="V82" s="1">
        <v>0.39805570470000001</v>
      </c>
      <c r="W82" s="1">
        <v>0.19070000000000001</v>
      </c>
      <c r="X82" s="1">
        <v>0.2276152967</v>
      </c>
      <c r="Y82" s="1">
        <v>0.31376363419999997</v>
      </c>
      <c r="Z82" s="1">
        <v>7.7000000000000002E-3</v>
      </c>
      <c r="AA82">
        <f t="shared" si="23"/>
        <v>28512.640000000003</v>
      </c>
      <c r="AB82">
        <f t="shared" si="24"/>
        <v>66648.960000000006</v>
      </c>
      <c r="AC82">
        <f t="shared" si="25"/>
        <v>20734.031856025598</v>
      </c>
      <c r="AD82">
        <f t="shared" si="26"/>
        <v>10616.155969535999</v>
      </c>
      <c r="AE82">
        <f t="shared" si="27"/>
        <v>84211.199999999997</v>
      </c>
      <c r="AF82">
        <f t="shared" si="34"/>
        <v>210722.98782556161</v>
      </c>
      <c r="AG82">
        <f t="shared" si="28"/>
        <v>11349.619008057409</v>
      </c>
      <c r="AH82">
        <f t="shared" si="29"/>
        <v>12709.956672000002</v>
      </c>
      <c r="AI82">
        <f t="shared" si="30"/>
        <v>4719.3828126965182</v>
      </c>
      <c r="AJ82">
        <f t="shared" si="31"/>
        <v>3330.9636782356392</v>
      </c>
      <c r="AK82">
        <f t="shared" si="32"/>
        <v>648.42624000000001</v>
      </c>
      <c r="AL82">
        <f t="shared" si="33"/>
        <v>32758.348410989565</v>
      </c>
    </row>
    <row r="83" spans="1:38" x14ac:dyDescent="0.2">
      <c r="A83" s="10">
        <v>126</v>
      </c>
      <c r="B83" s="1">
        <v>8448</v>
      </c>
      <c r="C83" s="1">
        <v>9984</v>
      </c>
      <c r="D83" s="1">
        <v>81792</v>
      </c>
      <c r="E83" s="1">
        <v>5184</v>
      </c>
      <c r="F83" s="2">
        <v>10880</v>
      </c>
      <c r="G83" s="3">
        <v>4.6718750000000003E-2</v>
      </c>
      <c r="H83" s="3">
        <v>4.4039505600000001E-2</v>
      </c>
      <c r="I83" s="3">
        <v>2.328125E-2</v>
      </c>
      <c r="J83" s="3">
        <v>3.6962025000000003E-2</v>
      </c>
      <c r="K83" s="4">
        <v>2.0625000000000001E-2</v>
      </c>
      <c r="L83" s="5">
        <v>0</v>
      </c>
      <c r="M83" s="6">
        <v>1</v>
      </c>
      <c r="N83" s="6">
        <v>1</v>
      </c>
      <c r="O83" s="6">
        <v>0</v>
      </c>
      <c r="P83" s="2">
        <v>1</v>
      </c>
      <c r="Q83" s="1">
        <v>0</v>
      </c>
      <c r="R83" s="1">
        <v>0</v>
      </c>
      <c r="S83" s="1">
        <v>1</v>
      </c>
      <c r="T83" s="1">
        <v>0</v>
      </c>
      <c r="U83" s="2">
        <v>0</v>
      </c>
      <c r="V83" s="1">
        <v>0.42327121210000002</v>
      </c>
      <c r="W83" s="1">
        <v>0.23620265639999999</v>
      </c>
      <c r="X83" s="1">
        <v>0.1705380282</v>
      </c>
      <c r="Y83" s="1">
        <v>0.26005692349999998</v>
      </c>
      <c r="Z83" s="1">
        <v>1.06E-2</v>
      </c>
      <c r="AA83">
        <f t="shared" si="23"/>
        <v>25259.52</v>
      </c>
      <c r="AB83">
        <f t="shared" si="24"/>
        <v>42210.280695398404</v>
      </c>
      <c r="AC83">
        <f t="shared" si="25"/>
        <v>121870.08</v>
      </c>
      <c r="AD83">
        <f t="shared" si="26"/>
        <v>12263.1128064</v>
      </c>
      <c r="AE83">
        <f t="shared" si="27"/>
        <v>14361.6</v>
      </c>
      <c r="AF83">
        <f t="shared" si="34"/>
        <v>215964.5935017984</v>
      </c>
      <c r="AG83">
        <f t="shared" si="28"/>
        <v>10691.627647464193</v>
      </c>
      <c r="AH83">
        <f t="shared" si="29"/>
        <v>9970.1804276427411</v>
      </c>
      <c r="AI83">
        <f t="shared" si="30"/>
        <v>20783.483139776257</v>
      </c>
      <c r="AJ83">
        <f t="shared" si="31"/>
        <v>3189.1073889658351</v>
      </c>
      <c r="AK83">
        <f t="shared" si="32"/>
        <v>152.23295999999999</v>
      </c>
      <c r="AL83">
        <f t="shared" si="33"/>
        <v>44786.631563849034</v>
      </c>
    </row>
    <row r="84" spans="1:38" x14ac:dyDescent="0.2">
      <c r="A84" s="10">
        <v>127</v>
      </c>
      <c r="B84" s="1">
        <v>34240</v>
      </c>
      <c r="C84" s="1">
        <v>12480</v>
      </c>
      <c r="D84" s="1">
        <v>4800</v>
      </c>
      <c r="E84" s="1">
        <v>6400</v>
      </c>
      <c r="F84" s="2">
        <v>17536</v>
      </c>
      <c r="G84" s="3">
        <v>3.109375E-2</v>
      </c>
      <c r="H84" s="3">
        <v>4.94791667E-2</v>
      </c>
      <c r="I84" s="3">
        <v>2.7244475099999999E-2</v>
      </c>
      <c r="J84" s="3">
        <v>3.109375E-2</v>
      </c>
      <c r="K84" s="4">
        <v>1.6718750000000001E-2</v>
      </c>
      <c r="L84" s="5">
        <v>1</v>
      </c>
      <c r="M84" s="6">
        <v>0</v>
      </c>
      <c r="N84" s="6">
        <v>1</v>
      </c>
      <c r="O84" s="6">
        <v>1</v>
      </c>
      <c r="P84" s="2">
        <v>0</v>
      </c>
      <c r="Q84" s="1">
        <v>1</v>
      </c>
      <c r="R84" s="1">
        <v>0</v>
      </c>
      <c r="S84" s="1">
        <v>0</v>
      </c>
      <c r="T84" s="1">
        <v>0</v>
      </c>
      <c r="U84" s="2">
        <v>0</v>
      </c>
      <c r="V84" s="1">
        <v>0.19713084110000001</v>
      </c>
      <c r="W84" s="1">
        <v>0.32019999999999998</v>
      </c>
      <c r="X84" s="1">
        <v>0.22494143650000001</v>
      </c>
      <c r="Y84" s="1">
        <v>0.13208</v>
      </c>
      <c r="Z84" s="1">
        <v>0.28870000000000001</v>
      </c>
      <c r="AA84">
        <f t="shared" si="23"/>
        <v>68137.600000000006</v>
      </c>
      <c r="AB84">
        <f t="shared" si="24"/>
        <v>59280.000039936</v>
      </c>
      <c r="AC84">
        <f t="shared" si="25"/>
        <v>8369.5027507199993</v>
      </c>
      <c r="AD84">
        <f t="shared" si="26"/>
        <v>12736</v>
      </c>
      <c r="AE84">
        <f t="shared" si="27"/>
        <v>18763.52</v>
      </c>
      <c r="AF84">
        <f t="shared" si="34"/>
        <v>167286.62279065599</v>
      </c>
      <c r="AG84">
        <f t="shared" si="28"/>
        <v>13432.022398535362</v>
      </c>
      <c r="AH84">
        <f t="shared" si="29"/>
        <v>18981.456012787505</v>
      </c>
      <c r="AI84">
        <f t="shared" si="30"/>
        <v>1882.6479715376581</v>
      </c>
      <c r="AJ84">
        <f t="shared" si="31"/>
        <v>1682.1708800000001</v>
      </c>
      <c r="AK84">
        <f t="shared" si="32"/>
        <v>5417.0282240000006</v>
      </c>
      <c r="AL84">
        <f t="shared" si="33"/>
        <v>41395.325486860522</v>
      </c>
    </row>
    <row r="85" spans="1:38" x14ac:dyDescent="0.2">
      <c r="A85" s="10">
        <v>128</v>
      </c>
      <c r="B85" s="1">
        <v>7040</v>
      </c>
      <c r="C85" s="1">
        <v>29952</v>
      </c>
      <c r="D85" s="1">
        <v>1664</v>
      </c>
      <c r="E85" s="1">
        <v>123968</v>
      </c>
      <c r="F85" s="2">
        <v>7296</v>
      </c>
      <c r="G85" s="3">
        <v>4.6718750000000003E-2</v>
      </c>
      <c r="H85" s="3">
        <v>4.94791667E-2</v>
      </c>
      <c r="I85" s="3">
        <v>3.6718750000000001E-2</v>
      </c>
      <c r="J85" s="3">
        <v>3.109375E-2</v>
      </c>
      <c r="K85" s="4">
        <v>1.546875E-2</v>
      </c>
      <c r="L85" s="5">
        <v>0</v>
      </c>
      <c r="M85" s="6">
        <v>0</v>
      </c>
      <c r="N85" s="6">
        <v>0</v>
      </c>
      <c r="O85" s="6">
        <v>1</v>
      </c>
      <c r="P85" s="2">
        <v>1</v>
      </c>
      <c r="Q85" s="1">
        <v>0</v>
      </c>
      <c r="R85" s="1">
        <v>1</v>
      </c>
      <c r="S85" s="1">
        <v>0</v>
      </c>
      <c r="T85" s="1">
        <v>1</v>
      </c>
      <c r="U85" s="2">
        <v>0</v>
      </c>
      <c r="V85" s="1">
        <v>0.46562545449999998</v>
      </c>
      <c r="W85" s="1">
        <v>0.31714871789999999</v>
      </c>
      <c r="X85" s="1">
        <v>0.24464615379999999</v>
      </c>
      <c r="Y85" s="1">
        <v>0.13289143</v>
      </c>
      <c r="Z85" s="1">
        <v>0.4</v>
      </c>
      <c r="AA85">
        <f t="shared" si="23"/>
        <v>21049.600000000002</v>
      </c>
      <c r="AB85">
        <f t="shared" si="24"/>
        <v>142272.00009584642</v>
      </c>
      <c r="AC85">
        <f t="shared" si="25"/>
        <v>3910.4</v>
      </c>
      <c r="AD85">
        <f t="shared" si="26"/>
        <v>246696.32000000001</v>
      </c>
      <c r="AE85">
        <f t="shared" si="27"/>
        <v>7223.04</v>
      </c>
      <c r="AF85">
        <f t="shared" si="34"/>
        <v>421151.36009584641</v>
      </c>
      <c r="AG85">
        <f t="shared" si="28"/>
        <v>9801.2295670432013</v>
      </c>
      <c r="AH85">
        <f t="shared" si="29"/>
        <v>45121.38242346637</v>
      </c>
      <c r="AI85">
        <f t="shared" si="30"/>
        <v>956.66431981951996</v>
      </c>
      <c r="AJ85">
        <f t="shared" si="31"/>
        <v>32783.826740537603</v>
      </c>
      <c r="AK85">
        <f t="shared" si="32"/>
        <v>2889.2160000000003</v>
      </c>
      <c r="AL85">
        <f t="shared" si="33"/>
        <v>91552.319050866688</v>
      </c>
    </row>
    <row r="86" spans="1:38" x14ac:dyDescent="0.2">
      <c r="A86" s="10">
        <v>129</v>
      </c>
      <c r="B86" s="1">
        <v>74752</v>
      </c>
      <c r="C86" s="1">
        <v>8352</v>
      </c>
      <c r="D86" s="1">
        <v>1216</v>
      </c>
      <c r="E86" s="1">
        <v>14400</v>
      </c>
      <c r="F86" s="2">
        <v>4480</v>
      </c>
      <c r="G86" s="3">
        <v>3.109375E-2</v>
      </c>
      <c r="H86" s="3">
        <v>4.94791667E-2</v>
      </c>
      <c r="I86" s="3">
        <v>3.6718750000000001E-2</v>
      </c>
      <c r="J86" s="3">
        <v>3.2523892700000001E-2</v>
      </c>
      <c r="K86" s="4">
        <v>1.921875E-2</v>
      </c>
      <c r="L86" s="5">
        <v>1</v>
      </c>
      <c r="M86" s="6">
        <v>0</v>
      </c>
      <c r="N86" s="6">
        <v>0</v>
      </c>
      <c r="O86" s="6">
        <v>1</v>
      </c>
      <c r="P86" s="2">
        <v>1</v>
      </c>
      <c r="Q86" s="1">
        <v>1</v>
      </c>
      <c r="R86" s="1">
        <v>0</v>
      </c>
      <c r="S86" s="1">
        <v>0</v>
      </c>
      <c r="T86" s="1">
        <v>0</v>
      </c>
      <c r="U86" s="2">
        <v>0</v>
      </c>
      <c r="V86" s="1">
        <v>0.19709948629999999</v>
      </c>
      <c r="W86" s="1">
        <v>0.28327816090000002</v>
      </c>
      <c r="X86" s="1">
        <v>0.30592105260000002</v>
      </c>
      <c r="Y86" s="1">
        <v>0.1689427815</v>
      </c>
      <c r="Z86" s="1">
        <v>0.1024</v>
      </c>
      <c r="AA86">
        <f t="shared" si="23"/>
        <v>148756.48000000001</v>
      </c>
      <c r="AB86">
        <f t="shared" si="24"/>
        <v>39672.000026726404</v>
      </c>
      <c r="AC86">
        <f t="shared" si="25"/>
        <v>2857.6</v>
      </c>
      <c r="AD86">
        <f t="shared" si="26"/>
        <v>29974.019512320003</v>
      </c>
      <c r="AE86">
        <f t="shared" si="27"/>
        <v>5510.4</v>
      </c>
      <c r="AF86">
        <f t="shared" si="34"/>
        <v>226770.4995390464</v>
      </c>
      <c r="AG86">
        <f t="shared" si="28"/>
        <v>29319.825791796226</v>
      </c>
      <c r="AH86">
        <f t="shared" si="29"/>
        <v>11238.211206795808</v>
      </c>
      <c r="AI86">
        <f t="shared" si="30"/>
        <v>874.19999990975998</v>
      </c>
      <c r="AJ86">
        <f t="shared" si="31"/>
        <v>5063.8942291466146</v>
      </c>
      <c r="AK86">
        <f t="shared" si="32"/>
        <v>564.26495999999997</v>
      </c>
      <c r="AL86">
        <f t="shared" si="33"/>
        <v>47060.39618764841</v>
      </c>
    </row>
    <row r="87" spans="1:38" x14ac:dyDescent="0.2">
      <c r="A87" s="10">
        <v>130</v>
      </c>
      <c r="B87" s="1">
        <v>41792</v>
      </c>
      <c r="C87" s="1">
        <v>11040</v>
      </c>
      <c r="D87" s="1">
        <v>2304</v>
      </c>
      <c r="E87" s="1">
        <v>7744</v>
      </c>
      <c r="F87" s="2">
        <v>58496</v>
      </c>
      <c r="G87" s="3">
        <v>2.7968750000000001E-2</v>
      </c>
      <c r="H87" s="3">
        <v>4.94791667E-2</v>
      </c>
      <c r="I87" s="3">
        <v>3.6718750000000001E-2</v>
      </c>
      <c r="J87" s="3">
        <v>3.5999454E-2</v>
      </c>
      <c r="K87" s="4">
        <v>2.1718749999999998E-2</v>
      </c>
      <c r="L87" s="5">
        <v>1</v>
      </c>
      <c r="M87" s="6">
        <v>0</v>
      </c>
      <c r="N87" s="6">
        <v>0</v>
      </c>
      <c r="O87" s="6">
        <v>0</v>
      </c>
      <c r="P87" s="2">
        <v>1</v>
      </c>
      <c r="Q87" s="1">
        <v>0</v>
      </c>
      <c r="R87" s="1">
        <v>0</v>
      </c>
      <c r="S87" s="1">
        <v>0</v>
      </c>
      <c r="T87" s="1">
        <v>0</v>
      </c>
      <c r="U87" s="2">
        <v>1</v>
      </c>
      <c r="V87" s="1">
        <v>0.10746462480000001</v>
      </c>
      <c r="W87" s="1">
        <v>0.35381739130000001</v>
      </c>
      <c r="X87" s="1">
        <v>0.23984722219999999</v>
      </c>
      <c r="Y87" s="1">
        <v>0.2276473862</v>
      </c>
      <c r="Z87" s="1">
        <v>6.0400000000000002E-2</v>
      </c>
      <c r="AA87">
        <f t="shared" si="23"/>
        <v>74807.680000000008</v>
      </c>
      <c r="AB87">
        <f t="shared" si="24"/>
        <v>52440.000035328005</v>
      </c>
      <c r="AC87">
        <f t="shared" si="25"/>
        <v>5414.4000000000005</v>
      </c>
      <c r="AD87">
        <f t="shared" si="26"/>
        <v>17841.905393664001</v>
      </c>
      <c r="AE87">
        <f t="shared" si="27"/>
        <v>81309.439999999988</v>
      </c>
      <c r="AF87">
        <f t="shared" si="34"/>
        <v>231813.42542899202</v>
      </c>
      <c r="AG87">
        <f t="shared" si="28"/>
        <v>8039.1792633584655</v>
      </c>
      <c r="AH87">
        <f t="shared" si="29"/>
        <v>18554.184012271664</v>
      </c>
      <c r="AI87">
        <f t="shared" si="30"/>
        <v>1298.6287998796802</v>
      </c>
      <c r="AJ87">
        <f t="shared" si="31"/>
        <v>4061.6631276952917</v>
      </c>
      <c r="AK87">
        <f t="shared" si="32"/>
        <v>4911.0901759999997</v>
      </c>
      <c r="AL87">
        <f t="shared" si="33"/>
        <v>36864.745379205102</v>
      </c>
    </row>
    <row r="88" spans="1:38" x14ac:dyDescent="0.2">
      <c r="A88" s="10">
        <v>131</v>
      </c>
      <c r="B88" s="1">
        <v>83072</v>
      </c>
      <c r="C88" s="1">
        <v>9408</v>
      </c>
      <c r="D88" s="1">
        <v>896</v>
      </c>
      <c r="E88" s="1">
        <v>18560</v>
      </c>
      <c r="F88" s="2">
        <v>8384</v>
      </c>
      <c r="G88" s="3">
        <v>2.7968750000000001E-2</v>
      </c>
      <c r="H88" s="3">
        <v>4.94791667E-2</v>
      </c>
      <c r="I88" s="3">
        <v>4.0272311499999998E-2</v>
      </c>
      <c r="J88" s="3">
        <v>3.109375E-2</v>
      </c>
      <c r="K88" s="4">
        <v>2.2499999999999999E-2</v>
      </c>
      <c r="L88" s="5">
        <v>1</v>
      </c>
      <c r="M88" s="6">
        <v>0</v>
      </c>
      <c r="N88" s="6">
        <v>0</v>
      </c>
      <c r="O88" s="6">
        <v>1</v>
      </c>
      <c r="P88" s="2">
        <v>1</v>
      </c>
      <c r="Q88" s="1">
        <v>0</v>
      </c>
      <c r="R88" s="1">
        <v>0</v>
      </c>
      <c r="S88" s="1">
        <v>0</v>
      </c>
      <c r="T88" s="1">
        <v>1</v>
      </c>
      <c r="U88" s="2">
        <v>0</v>
      </c>
      <c r="V88" s="1">
        <v>4.5496610200000002E-2</v>
      </c>
      <c r="W88" s="1">
        <v>0.36617142860000002</v>
      </c>
      <c r="X88" s="1">
        <v>0.2694394678</v>
      </c>
      <c r="Y88" s="1">
        <v>3.9200344800000002E-2</v>
      </c>
      <c r="Z88" s="1">
        <v>6.5199999999999994E-2</v>
      </c>
      <c r="AA88">
        <f t="shared" si="23"/>
        <v>148698.88</v>
      </c>
      <c r="AB88">
        <f t="shared" si="24"/>
        <v>44688.000030105599</v>
      </c>
      <c r="AC88">
        <f t="shared" si="25"/>
        <v>2309.3754306559999</v>
      </c>
      <c r="AD88">
        <f t="shared" si="26"/>
        <v>36934.400000000001</v>
      </c>
      <c r="AE88">
        <f t="shared" si="27"/>
        <v>12072.96</v>
      </c>
      <c r="AF88">
        <f t="shared" si="34"/>
        <v>244703.61546076156</v>
      </c>
      <c r="AG88">
        <f t="shared" si="28"/>
        <v>6765.294980536577</v>
      </c>
      <c r="AH88">
        <f t="shared" si="29"/>
        <v>16363.468812300611</v>
      </c>
      <c r="AI88">
        <f t="shared" si="30"/>
        <v>622.2368869863484</v>
      </c>
      <c r="AJ88">
        <f t="shared" si="31"/>
        <v>1447.8412149811202</v>
      </c>
      <c r="AK88">
        <f t="shared" si="32"/>
        <v>787.15699199999983</v>
      </c>
      <c r="AL88">
        <f t="shared" si="33"/>
        <v>25985.998886804657</v>
      </c>
    </row>
    <row r="89" spans="1:38" x14ac:dyDescent="0.2">
      <c r="A89" s="10">
        <v>132</v>
      </c>
      <c r="B89" s="1">
        <v>35712</v>
      </c>
      <c r="C89" s="1">
        <v>10464</v>
      </c>
      <c r="D89" s="1">
        <v>4096</v>
      </c>
      <c r="E89" s="1">
        <v>7040</v>
      </c>
      <c r="F89" s="2">
        <v>34432</v>
      </c>
      <c r="G89" s="3">
        <v>2.99122626E-2</v>
      </c>
      <c r="H89" s="3">
        <v>4.94791667E-2</v>
      </c>
      <c r="I89" s="3">
        <v>3.5023616100000002E-2</v>
      </c>
      <c r="J89" s="3">
        <v>3.3599632499999997E-2</v>
      </c>
      <c r="K89" s="4">
        <v>2.4843750000000001E-2</v>
      </c>
      <c r="L89" s="5">
        <v>1</v>
      </c>
      <c r="M89" s="6">
        <v>0</v>
      </c>
      <c r="N89" s="6">
        <v>0</v>
      </c>
      <c r="O89" s="6">
        <v>1</v>
      </c>
      <c r="P89" s="2">
        <v>1</v>
      </c>
      <c r="Q89" s="1">
        <v>0</v>
      </c>
      <c r="R89" s="1">
        <v>0</v>
      </c>
      <c r="S89" s="1">
        <v>0</v>
      </c>
      <c r="T89" s="1">
        <v>0</v>
      </c>
      <c r="U89" s="2">
        <v>0</v>
      </c>
      <c r="V89" s="1">
        <v>0.10770593520000001</v>
      </c>
      <c r="W89" s="1">
        <v>0.29138623850000001</v>
      </c>
      <c r="X89" s="1">
        <v>0.11541293919999999</v>
      </c>
      <c r="Y89" s="1">
        <v>0.1018223139</v>
      </c>
      <c r="Z89" s="1">
        <v>0.15090000000000001</v>
      </c>
      <c r="AA89">
        <f t="shared" si="23"/>
        <v>68366.510206156803</v>
      </c>
      <c r="AB89">
        <f t="shared" si="24"/>
        <v>49704.000033484801</v>
      </c>
      <c r="AC89">
        <f t="shared" si="25"/>
        <v>9181.2308189184005</v>
      </c>
      <c r="AD89">
        <f t="shared" si="26"/>
        <v>15138.650419199999</v>
      </c>
      <c r="AE89">
        <f t="shared" si="27"/>
        <v>54746.880000000005</v>
      </c>
      <c r="AF89">
        <f t="shared" si="34"/>
        <v>197137.27147775999</v>
      </c>
      <c r="AG89">
        <f t="shared" si="28"/>
        <v>7363.4789181144633</v>
      </c>
      <c r="AH89">
        <f t="shared" si="29"/>
        <v>14483.06160816101</v>
      </c>
      <c r="AI89">
        <f t="shared" si="30"/>
        <v>1059.6328342849956</v>
      </c>
      <c r="AJ89">
        <f t="shared" si="31"/>
        <v>1541.4524150061491</v>
      </c>
      <c r="AK89">
        <f t="shared" si="32"/>
        <v>8261.3041920000014</v>
      </c>
      <c r="AL89">
        <f t="shared" si="33"/>
        <v>32708.929967566619</v>
      </c>
    </row>
    <row r="90" spans="1:38" x14ac:dyDescent="0.2">
      <c r="A90" s="10">
        <v>133</v>
      </c>
      <c r="B90" s="1">
        <v>21760</v>
      </c>
      <c r="C90" s="1">
        <v>8736</v>
      </c>
      <c r="D90" s="1">
        <v>171264</v>
      </c>
      <c r="E90" s="1">
        <v>5312</v>
      </c>
      <c r="F90" s="2">
        <v>5696</v>
      </c>
      <c r="G90" s="3">
        <v>4.2896528000000003E-2</v>
      </c>
      <c r="H90" s="3">
        <v>4.94791667E-2</v>
      </c>
      <c r="I90" s="3">
        <v>3.109375E-2</v>
      </c>
      <c r="J90" s="3">
        <v>3.6584419E-2</v>
      </c>
      <c r="K90" s="4">
        <v>2.6093749999999999E-2</v>
      </c>
      <c r="L90" s="5">
        <v>0</v>
      </c>
      <c r="M90" s="6">
        <v>0</v>
      </c>
      <c r="N90" s="6">
        <v>1</v>
      </c>
      <c r="O90" s="6">
        <v>0</v>
      </c>
      <c r="P90" s="2">
        <v>1</v>
      </c>
      <c r="Q90" s="1">
        <v>0</v>
      </c>
      <c r="R90" s="1">
        <v>0</v>
      </c>
      <c r="S90" s="1">
        <v>1</v>
      </c>
      <c r="T90" s="1">
        <v>0</v>
      </c>
      <c r="U90" s="2">
        <v>0</v>
      </c>
      <c r="V90" s="1">
        <v>0.22764807779999999</v>
      </c>
      <c r="W90" s="1">
        <v>0.2712637363</v>
      </c>
      <c r="X90" s="1">
        <v>1.7113229E-3</v>
      </c>
      <c r="Y90" s="1">
        <v>0.18074936890000001</v>
      </c>
      <c r="Z90" s="1">
        <v>0.19700000000000001</v>
      </c>
      <c r="AA90">
        <f t="shared" si="23"/>
        <v>59739.420753920007</v>
      </c>
      <c r="AB90">
        <f t="shared" si="24"/>
        <v>41496.000027955204</v>
      </c>
      <c r="AC90">
        <f t="shared" si="25"/>
        <v>340815.35999999999</v>
      </c>
      <c r="AD90">
        <f t="shared" si="26"/>
        <v>12437.531758592</v>
      </c>
      <c r="AE90">
        <f t="shared" si="27"/>
        <v>9512.32</v>
      </c>
      <c r="AF90">
        <f t="shared" si="34"/>
        <v>464000.6325404672</v>
      </c>
      <c r="AG90">
        <f t="shared" si="28"/>
        <v>13599.564303515315</v>
      </c>
      <c r="AH90">
        <f t="shared" si="29"/>
        <v>11256.360009088034</v>
      </c>
      <c r="AI90">
        <f t="shared" si="30"/>
        <v>583.24513023974396</v>
      </c>
      <c r="AJ90">
        <f t="shared" si="31"/>
        <v>2248.0760160392115</v>
      </c>
      <c r="AK90">
        <f t="shared" si="32"/>
        <v>1873.92704</v>
      </c>
      <c r="AL90">
        <f t="shared" si="33"/>
        <v>29561.172498882304</v>
      </c>
    </row>
    <row r="91" spans="1:38" x14ac:dyDescent="0.2">
      <c r="A91" s="10">
        <v>134</v>
      </c>
      <c r="B91" s="1">
        <v>39296</v>
      </c>
      <c r="C91" s="1">
        <v>10656</v>
      </c>
      <c r="D91" s="1">
        <v>5184</v>
      </c>
      <c r="E91" s="1">
        <v>22976</v>
      </c>
      <c r="F91" s="2">
        <v>3648</v>
      </c>
      <c r="G91" s="3">
        <v>3.90625E-2</v>
      </c>
      <c r="H91" s="3">
        <v>4.7559436599999998E-2</v>
      </c>
      <c r="I91" s="3">
        <v>3.18757187E-2</v>
      </c>
      <c r="J91" s="3">
        <v>3.109375E-2</v>
      </c>
      <c r="K91" s="4">
        <v>2.9531249999999998E-2</v>
      </c>
      <c r="L91" s="5">
        <v>1</v>
      </c>
      <c r="M91" s="6">
        <v>0</v>
      </c>
      <c r="N91" s="6">
        <v>1</v>
      </c>
      <c r="O91" s="6">
        <v>1</v>
      </c>
      <c r="P91" s="2">
        <v>0</v>
      </c>
      <c r="Q91" s="1">
        <v>1</v>
      </c>
      <c r="R91" s="1">
        <v>0</v>
      </c>
      <c r="S91" s="1">
        <v>0</v>
      </c>
      <c r="T91" s="1">
        <v>1</v>
      </c>
      <c r="U91" s="2">
        <v>0</v>
      </c>
      <c r="V91" s="1">
        <v>0.152</v>
      </c>
      <c r="W91" s="1">
        <v>0.25507000530000001</v>
      </c>
      <c r="X91" s="1">
        <v>2.52405157E-2</v>
      </c>
      <c r="Y91" s="1">
        <v>0.1793348189</v>
      </c>
      <c r="Z91" s="1">
        <v>0.29249999999999998</v>
      </c>
      <c r="AA91">
        <f t="shared" si="23"/>
        <v>98240</v>
      </c>
      <c r="AB91">
        <f t="shared" si="24"/>
        <v>48652.162215321594</v>
      </c>
      <c r="AC91">
        <f t="shared" si="25"/>
        <v>10575.598447411199</v>
      </c>
      <c r="AD91">
        <f t="shared" si="26"/>
        <v>45722.239999999998</v>
      </c>
      <c r="AE91">
        <f t="shared" si="27"/>
        <v>6894.7199999999993</v>
      </c>
      <c r="AF91">
        <f t="shared" si="34"/>
        <v>210084.72066273278</v>
      </c>
      <c r="AG91">
        <f t="shared" si="28"/>
        <v>14932.48</v>
      </c>
      <c r="AH91">
        <f t="shared" si="29"/>
        <v>12409.70727411854</v>
      </c>
      <c r="AI91">
        <f t="shared" si="30"/>
        <v>266.93355864877799</v>
      </c>
      <c r="AJ91">
        <f t="shared" si="31"/>
        <v>8199.5896301023349</v>
      </c>
      <c r="AK91">
        <f t="shared" si="32"/>
        <v>2016.7055999999998</v>
      </c>
      <c r="AL91">
        <f t="shared" si="33"/>
        <v>37825.416062869655</v>
      </c>
    </row>
    <row r="92" spans="1:38" x14ac:dyDescent="0.2">
      <c r="A92" s="10">
        <v>135</v>
      </c>
      <c r="B92" s="1">
        <v>11904</v>
      </c>
      <c r="C92" s="1">
        <v>17952</v>
      </c>
      <c r="D92" s="1">
        <v>1472</v>
      </c>
      <c r="E92" s="1">
        <v>7360</v>
      </c>
      <c r="F92" s="2">
        <v>7680</v>
      </c>
      <c r="G92" s="3">
        <v>4.1184620200000001E-2</v>
      </c>
      <c r="H92" s="3">
        <v>4.5729166699999997E-2</v>
      </c>
      <c r="I92" s="3">
        <v>4.5156250000000002E-2</v>
      </c>
      <c r="J92" s="3">
        <v>3.4661731199999997E-2</v>
      </c>
      <c r="K92" s="4">
        <v>2.2656249999999999E-2</v>
      </c>
      <c r="L92" s="5">
        <v>1</v>
      </c>
      <c r="M92" s="6">
        <v>1</v>
      </c>
      <c r="N92" s="6">
        <v>0</v>
      </c>
      <c r="O92" s="6">
        <v>1</v>
      </c>
      <c r="P92" s="2">
        <v>0</v>
      </c>
      <c r="Q92" s="1">
        <v>0</v>
      </c>
      <c r="R92" s="1">
        <v>1</v>
      </c>
      <c r="S92" s="1">
        <v>0</v>
      </c>
      <c r="T92" s="1">
        <v>0</v>
      </c>
      <c r="U92" s="2">
        <v>0</v>
      </c>
      <c r="V92" s="1">
        <v>0.19564470689999999</v>
      </c>
      <c r="W92" s="1">
        <v>0.24015508020000001</v>
      </c>
      <c r="X92" s="1">
        <v>0.31156956520000001</v>
      </c>
      <c r="Y92" s="1">
        <v>0.27993268589999998</v>
      </c>
      <c r="Z92" s="1">
        <v>0.1358</v>
      </c>
      <c r="AA92">
        <f t="shared" si="23"/>
        <v>31376.750007091199</v>
      </c>
      <c r="AB92">
        <f t="shared" si="24"/>
        <v>78809.280057446405</v>
      </c>
      <c r="AC92">
        <f t="shared" si="25"/>
        <v>4254.08</v>
      </c>
      <c r="AD92">
        <f t="shared" si="26"/>
        <v>16327.061864447998</v>
      </c>
      <c r="AE92">
        <f t="shared" si="27"/>
        <v>11136</v>
      </c>
      <c r="AF92">
        <f t="shared" si="34"/>
        <v>141903.1719289856</v>
      </c>
      <c r="AG92">
        <f t="shared" si="28"/>
        <v>6138.6950586119301</v>
      </c>
      <c r="AH92">
        <f t="shared" si="29"/>
        <v>18926.448972700302</v>
      </c>
      <c r="AI92">
        <f t="shared" si="30"/>
        <v>1325.4418559260159</v>
      </c>
      <c r="AJ92">
        <f t="shared" si="31"/>
        <v>4570.4782805703899</v>
      </c>
      <c r="AK92">
        <f t="shared" si="32"/>
        <v>1512.2688000000001</v>
      </c>
      <c r="AL92">
        <f t="shared" si="33"/>
        <v>32473.332967808641</v>
      </c>
    </row>
    <row r="93" spans="1:38" x14ac:dyDescent="0.2">
      <c r="A93" s="10">
        <v>136</v>
      </c>
      <c r="B93" s="1">
        <v>11392</v>
      </c>
      <c r="C93" s="1">
        <v>15744</v>
      </c>
      <c r="D93" s="1">
        <v>2112</v>
      </c>
      <c r="E93" s="1">
        <v>5952</v>
      </c>
      <c r="F93" s="2">
        <v>70016</v>
      </c>
      <c r="G93" s="3">
        <v>4.6718750000000003E-2</v>
      </c>
      <c r="H93" s="3">
        <v>4.6666666699999998E-2</v>
      </c>
      <c r="I93" s="3">
        <v>4.5156250000000002E-2</v>
      </c>
      <c r="J93" s="3">
        <v>4.1562500000000002E-2</v>
      </c>
      <c r="K93" s="4">
        <v>2.0156250000000001E-2</v>
      </c>
      <c r="L93" s="5">
        <v>0</v>
      </c>
      <c r="M93" s="6">
        <v>1</v>
      </c>
      <c r="N93" s="6">
        <v>0</v>
      </c>
      <c r="O93" s="6">
        <v>0</v>
      </c>
      <c r="P93" s="2">
        <v>1</v>
      </c>
      <c r="Q93" s="1">
        <v>0</v>
      </c>
      <c r="R93" s="1">
        <v>0</v>
      </c>
      <c r="S93" s="1">
        <v>0</v>
      </c>
      <c r="T93" s="1">
        <v>0</v>
      </c>
      <c r="U93" s="2">
        <v>1</v>
      </c>
      <c r="V93" s="1">
        <v>0.29089999999999999</v>
      </c>
      <c r="W93" s="1">
        <v>0.25619999999999998</v>
      </c>
      <c r="X93" s="1">
        <v>0.3115</v>
      </c>
      <c r="Y93" s="1">
        <v>0.31906451609999997</v>
      </c>
      <c r="Z93" s="1">
        <v>1.3815813499999999E-2</v>
      </c>
      <c r="AA93">
        <f t="shared" si="23"/>
        <v>34062.080000000002</v>
      </c>
      <c r="AB93">
        <f t="shared" si="24"/>
        <v>70533.120050380792</v>
      </c>
      <c r="AC93">
        <f t="shared" si="25"/>
        <v>6103.68</v>
      </c>
      <c r="AD93">
        <f t="shared" si="26"/>
        <v>15832.320000000002</v>
      </c>
      <c r="AE93">
        <f t="shared" si="27"/>
        <v>90320.639999999999</v>
      </c>
      <c r="AF93">
        <f t="shared" si="34"/>
        <v>216851.84005038079</v>
      </c>
      <c r="AG93">
        <f t="shared" si="28"/>
        <v>9908.6590720000004</v>
      </c>
      <c r="AH93">
        <f t="shared" si="29"/>
        <v>18070.585356907559</v>
      </c>
      <c r="AI93">
        <f t="shared" si="30"/>
        <v>1901.2963200000002</v>
      </c>
      <c r="AJ93">
        <f t="shared" si="31"/>
        <v>5051.5315195403518</v>
      </c>
      <c r="AK93">
        <f t="shared" si="32"/>
        <v>1247.8531174406398</v>
      </c>
      <c r="AL93">
        <f t="shared" si="33"/>
        <v>36179.925385888549</v>
      </c>
    </row>
    <row r="94" spans="1:38" x14ac:dyDescent="0.2">
      <c r="A94" s="10">
        <v>137</v>
      </c>
      <c r="B94" s="1">
        <v>12800</v>
      </c>
      <c r="C94" s="1">
        <v>12384</v>
      </c>
      <c r="D94" s="1">
        <v>1344</v>
      </c>
      <c r="E94" s="1">
        <v>26880</v>
      </c>
      <c r="F94" s="2">
        <v>9536</v>
      </c>
      <c r="G94" s="3">
        <v>4.07053743E-2</v>
      </c>
      <c r="H94" s="3">
        <v>4.94791667E-2</v>
      </c>
      <c r="I94" s="3">
        <v>3.9150652500000001E-2</v>
      </c>
      <c r="J94" s="3">
        <v>3.109375E-2</v>
      </c>
      <c r="K94" s="4">
        <v>2.1718749999999998E-2</v>
      </c>
      <c r="L94" s="5">
        <v>0</v>
      </c>
      <c r="M94" s="6">
        <v>0</v>
      </c>
      <c r="N94" s="6">
        <v>0</v>
      </c>
      <c r="O94" s="6">
        <v>1</v>
      </c>
      <c r="P94" s="2">
        <v>1</v>
      </c>
      <c r="Q94" s="1">
        <v>0</v>
      </c>
      <c r="R94" s="1">
        <v>0</v>
      </c>
      <c r="S94" s="1">
        <v>0</v>
      </c>
      <c r="T94" s="1">
        <v>1</v>
      </c>
      <c r="U94" s="2">
        <v>0</v>
      </c>
      <c r="V94" s="1">
        <v>0.18613248560000001</v>
      </c>
      <c r="W94" s="1">
        <v>0.29965813949999998</v>
      </c>
      <c r="X94" s="1">
        <v>0.2054792926</v>
      </c>
      <c r="Y94" s="1">
        <v>9.0797619000000003E-3</v>
      </c>
      <c r="Z94" s="1">
        <v>7.4099999999999999E-2</v>
      </c>
      <c r="AA94">
        <f t="shared" si="23"/>
        <v>33345.842626559999</v>
      </c>
      <c r="AB94">
        <f t="shared" si="24"/>
        <v>58824.000039628801</v>
      </c>
      <c r="AC94">
        <f t="shared" si="25"/>
        <v>3367.5825254400002</v>
      </c>
      <c r="AD94">
        <f t="shared" si="26"/>
        <v>53491.199999999997</v>
      </c>
      <c r="AE94">
        <f t="shared" si="27"/>
        <v>13255.039999999999</v>
      </c>
      <c r="AF94">
        <f t="shared" si="34"/>
        <v>162283.66519162882</v>
      </c>
      <c r="AG94">
        <f t="shared" si="28"/>
        <v>6206.7445725080452</v>
      </c>
      <c r="AH94">
        <f t="shared" si="29"/>
        <v>17627.090409823093</v>
      </c>
      <c r="AI94">
        <f t="shared" si="30"/>
        <v>691.96847509953272</v>
      </c>
      <c r="AJ94">
        <f t="shared" si="31"/>
        <v>485.68735974527999</v>
      </c>
      <c r="AK94">
        <f t="shared" si="32"/>
        <v>982.19846399999994</v>
      </c>
      <c r="AL94">
        <f t="shared" si="33"/>
        <v>25993.68928117595</v>
      </c>
    </row>
    <row r="95" spans="1:38" x14ac:dyDescent="0.2">
      <c r="A95" s="10">
        <v>138</v>
      </c>
      <c r="B95" s="1">
        <v>50624</v>
      </c>
      <c r="C95" s="1">
        <v>22656</v>
      </c>
      <c r="D95" s="1">
        <v>10176</v>
      </c>
      <c r="E95" s="1">
        <v>4928</v>
      </c>
      <c r="F95" s="2">
        <v>6784</v>
      </c>
      <c r="G95" s="3">
        <v>3.5000000000000003E-2</v>
      </c>
      <c r="H95" s="3">
        <v>3.70833333E-2</v>
      </c>
      <c r="I95" s="3">
        <v>3.3750000000000002E-2</v>
      </c>
      <c r="J95" s="3">
        <v>4.1562500000000002E-2</v>
      </c>
      <c r="K95" s="4">
        <v>2.9531249999999998E-2</v>
      </c>
      <c r="L95" s="5">
        <v>1</v>
      </c>
      <c r="M95" s="6">
        <v>1</v>
      </c>
      <c r="N95" s="6">
        <v>1</v>
      </c>
      <c r="O95" s="6">
        <v>0</v>
      </c>
      <c r="P95" s="2">
        <v>0</v>
      </c>
      <c r="Q95" s="1">
        <v>1</v>
      </c>
      <c r="R95" s="1">
        <v>1</v>
      </c>
      <c r="S95" s="1">
        <v>1</v>
      </c>
      <c r="T95" s="1">
        <v>0</v>
      </c>
      <c r="U95" s="2">
        <v>0</v>
      </c>
      <c r="V95" s="1">
        <v>5.3499999999999999E-2</v>
      </c>
      <c r="W95" s="1">
        <v>4.8026271199999998E-2</v>
      </c>
      <c r="X95" s="1">
        <v>7.8838364800000005E-2</v>
      </c>
      <c r="Y95" s="1">
        <v>0.23728181819999999</v>
      </c>
      <c r="Z95" s="1">
        <v>0.31319999999999998</v>
      </c>
      <c r="AA95">
        <f t="shared" si="23"/>
        <v>113397.76000000001</v>
      </c>
      <c r="AB95">
        <f t="shared" si="24"/>
        <v>80655.359927500802</v>
      </c>
      <c r="AC95">
        <f t="shared" si="25"/>
        <v>21980.16</v>
      </c>
      <c r="AD95">
        <f t="shared" si="26"/>
        <v>13108.480000000001</v>
      </c>
      <c r="AE95">
        <f t="shared" si="27"/>
        <v>12821.76</v>
      </c>
      <c r="AF95">
        <f t="shared" si="34"/>
        <v>241963.51992750083</v>
      </c>
      <c r="AG95">
        <f t="shared" si="28"/>
        <v>6066.7801600000003</v>
      </c>
      <c r="AH95">
        <f t="shared" si="29"/>
        <v>3873.5761896117656</v>
      </c>
      <c r="AI95">
        <f t="shared" si="30"/>
        <v>1732.8798724423682</v>
      </c>
      <c r="AJ95">
        <f t="shared" si="31"/>
        <v>3110.4039682383363</v>
      </c>
      <c r="AK95">
        <f t="shared" si="32"/>
        <v>4015.775232</v>
      </c>
      <c r="AL95">
        <f t="shared" si="33"/>
        <v>18799.41542229247</v>
      </c>
    </row>
    <row r="96" spans="1:38" x14ac:dyDescent="0.2">
      <c r="A96" s="10">
        <v>139</v>
      </c>
      <c r="B96" s="1">
        <v>11840</v>
      </c>
      <c r="C96" s="1">
        <v>14400</v>
      </c>
      <c r="D96" s="1">
        <v>1408</v>
      </c>
      <c r="E96" s="1">
        <v>6976</v>
      </c>
      <c r="F96" s="2">
        <v>9216</v>
      </c>
      <c r="G96" s="3">
        <v>4.6718750000000003E-2</v>
      </c>
      <c r="H96" s="3">
        <v>4.94791667E-2</v>
      </c>
      <c r="I96" s="3">
        <v>4.5156250000000002E-2</v>
      </c>
      <c r="J96" s="3">
        <v>4.1562500000000002E-2</v>
      </c>
      <c r="K96" s="4">
        <v>3.0156249999999999E-2</v>
      </c>
      <c r="L96" s="5">
        <v>0</v>
      </c>
      <c r="M96" s="6">
        <v>0</v>
      </c>
      <c r="N96" s="6">
        <v>0</v>
      </c>
      <c r="O96" s="6">
        <v>0</v>
      </c>
      <c r="P96" s="2">
        <v>0</v>
      </c>
      <c r="Q96" s="1">
        <v>0</v>
      </c>
      <c r="R96" s="1">
        <v>0</v>
      </c>
      <c r="S96" s="1">
        <v>0</v>
      </c>
      <c r="T96" s="1">
        <v>0</v>
      </c>
      <c r="U96" s="2">
        <v>0</v>
      </c>
      <c r="V96" s="1">
        <v>0.29089999999999999</v>
      </c>
      <c r="W96" s="1">
        <v>0.28102533330000001</v>
      </c>
      <c r="X96" s="1">
        <v>0.31159090909999998</v>
      </c>
      <c r="Y96" s="1">
        <v>0.23534403670000001</v>
      </c>
      <c r="Z96" s="1">
        <v>0.30459999999999998</v>
      </c>
      <c r="AA96">
        <f t="shared" si="23"/>
        <v>35401.600000000006</v>
      </c>
      <c r="AB96">
        <f t="shared" si="24"/>
        <v>68400.000046080007</v>
      </c>
      <c r="AC96">
        <f t="shared" si="25"/>
        <v>4069.1200000000003</v>
      </c>
      <c r="AD96">
        <f t="shared" si="26"/>
        <v>18556.16</v>
      </c>
      <c r="AE96">
        <f t="shared" si="27"/>
        <v>17786.88</v>
      </c>
      <c r="AF96">
        <f t="shared" si="34"/>
        <v>144213.76004608002</v>
      </c>
      <c r="AG96">
        <f t="shared" si="28"/>
        <v>10298.325440000001</v>
      </c>
      <c r="AH96">
        <f t="shared" si="29"/>
        <v>19222.132810669649</v>
      </c>
      <c r="AI96">
        <f t="shared" si="30"/>
        <v>1267.900800036992</v>
      </c>
      <c r="AJ96">
        <f t="shared" si="31"/>
        <v>4367.0816000510722</v>
      </c>
      <c r="AK96">
        <f t="shared" si="32"/>
        <v>5417.883648</v>
      </c>
      <c r="AL96">
        <f t="shared" si="33"/>
        <v>40573.324298757718</v>
      </c>
    </row>
    <row r="97" spans="1:38" x14ac:dyDescent="0.2">
      <c r="A97" s="10">
        <v>140</v>
      </c>
      <c r="B97" s="1">
        <v>12096</v>
      </c>
      <c r="C97" s="1">
        <v>15264</v>
      </c>
      <c r="D97" s="1">
        <v>1856</v>
      </c>
      <c r="E97" s="1">
        <v>6528</v>
      </c>
      <c r="F97" s="2">
        <v>5696</v>
      </c>
      <c r="G97" s="3">
        <v>4.6718750000000003E-2</v>
      </c>
      <c r="H97" s="3">
        <v>4.94791667E-2</v>
      </c>
      <c r="I97" s="3">
        <v>4.5156250000000002E-2</v>
      </c>
      <c r="J97" s="3">
        <v>4.1562500000000002E-2</v>
      </c>
      <c r="K97" s="4">
        <v>3.109375E-2</v>
      </c>
      <c r="L97" s="5">
        <v>0</v>
      </c>
      <c r="M97" s="6">
        <v>0</v>
      </c>
      <c r="N97" s="6">
        <v>0</v>
      </c>
      <c r="O97" s="6">
        <v>0</v>
      </c>
      <c r="P97" s="2">
        <v>0</v>
      </c>
      <c r="Q97" s="1">
        <v>0</v>
      </c>
      <c r="R97" s="1">
        <v>0</v>
      </c>
      <c r="S97" s="1">
        <v>0</v>
      </c>
      <c r="T97" s="1">
        <v>0</v>
      </c>
      <c r="U97" s="2">
        <v>0</v>
      </c>
      <c r="V97" s="1">
        <v>0.29089999999999999</v>
      </c>
      <c r="W97" s="1">
        <v>0.28969496859999999</v>
      </c>
      <c r="X97" s="1">
        <v>0.31151379309999999</v>
      </c>
      <c r="Y97" s="1">
        <v>0.275377451</v>
      </c>
      <c r="Z97" s="1">
        <v>0.33710000000000001</v>
      </c>
      <c r="AA97">
        <f t="shared" si="23"/>
        <v>36167.040000000001</v>
      </c>
      <c r="AB97">
        <f t="shared" si="24"/>
        <v>72504.000048844799</v>
      </c>
      <c r="AC97">
        <f t="shared" si="25"/>
        <v>5363.84</v>
      </c>
      <c r="AD97">
        <f t="shared" si="26"/>
        <v>17364.48</v>
      </c>
      <c r="AE97">
        <f t="shared" si="27"/>
        <v>11335.039999999999</v>
      </c>
      <c r="AF97">
        <f t="shared" si="34"/>
        <v>142734.40004884481</v>
      </c>
      <c r="AG97">
        <f t="shared" si="28"/>
        <v>10520.991936</v>
      </c>
      <c r="AH97">
        <f t="shared" si="29"/>
        <v>21004.044017524491</v>
      </c>
      <c r="AI97">
        <f t="shared" si="30"/>
        <v>1670.910143981504</v>
      </c>
      <c r="AJ97">
        <f t="shared" si="31"/>
        <v>4781.7862403404797</v>
      </c>
      <c r="AK97">
        <f t="shared" si="32"/>
        <v>3821.041984</v>
      </c>
      <c r="AL97">
        <f t="shared" si="33"/>
        <v>41798.774321846482</v>
      </c>
    </row>
    <row r="98" spans="1:38" x14ac:dyDescent="0.2">
      <c r="A98" s="10">
        <v>141</v>
      </c>
      <c r="B98" s="1">
        <v>10368</v>
      </c>
      <c r="C98" s="1">
        <v>14496</v>
      </c>
      <c r="D98" s="1">
        <v>704</v>
      </c>
      <c r="E98" s="1">
        <v>32192</v>
      </c>
      <c r="F98" s="2">
        <v>24384</v>
      </c>
      <c r="G98" s="3">
        <v>4.6718750000000003E-2</v>
      </c>
      <c r="H98" s="3">
        <v>4.94791667E-2</v>
      </c>
      <c r="I98" s="3">
        <v>4.5156250000000002E-2</v>
      </c>
      <c r="J98" s="3">
        <v>3.109375E-2</v>
      </c>
      <c r="K98" s="4">
        <v>2.6406249999999999E-2</v>
      </c>
      <c r="L98" s="5">
        <v>0</v>
      </c>
      <c r="M98" s="6">
        <v>0</v>
      </c>
      <c r="N98" s="6">
        <v>0</v>
      </c>
      <c r="O98" s="6">
        <v>1</v>
      </c>
      <c r="P98" s="2">
        <v>1</v>
      </c>
      <c r="Q98" s="1">
        <v>0</v>
      </c>
      <c r="R98" s="1">
        <v>0</v>
      </c>
      <c r="S98" s="1">
        <v>0</v>
      </c>
      <c r="T98" s="1">
        <v>1</v>
      </c>
      <c r="U98" s="2">
        <v>0</v>
      </c>
      <c r="V98" s="1">
        <v>0.29089999999999999</v>
      </c>
      <c r="W98" s="1">
        <v>0.27598940399999999</v>
      </c>
      <c r="X98" s="1">
        <v>0.35831818180000002</v>
      </c>
      <c r="Y98" s="1">
        <v>6.1145924499999997E-2</v>
      </c>
      <c r="Z98" s="1">
        <v>0.26919999999999999</v>
      </c>
      <c r="AA98">
        <f t="shared" ref="AA98:AA117" si="35">B98*(G98*64)</f>
        <v>31000.320000000003</v>
      </c>
      <c r="AB98">
        <f t="shared" ref="AB98:AB117" si="36">C98*(H98*96)</f>
        <v>68856.000046387198</v>
      </c>
      <c r="AC98">
        <f t="shared" ref="AC98:AC117" si="37">D98*(I98*64)</f>
        <v>2034.5600000000002</v>
      </c>
      <c r="AD98">
        <f t="shared" ref="AD98:AD117" si="38">E98*(J98*64)</f>
        <v>64062.080000000002</v>
      </c>
      <c r="AE98">
        <f t="shared" ref="AE98:AE117" si="39">F98*(K98*64)</f>
        <v>41208.959999999999</v>
      </c>
      <c r="AF98">
        <f t="shared" si="34"/>
        <v>207161.92004638721</v>
      </c>
      <c r="AG98">
        <f t="shared" ref="AG98:AG117" si="40">AA98*V98</f>
        <v>9017.9930880000011</v>
      </c>
      <c r="AH98">
        <f t="shared" ref="AH98:AH117" si="41">AB98*W98</f>
        <v>19003.526414626376</v>
      </c>
      <c r="AI98">
        <f t="shared" ref="AI98:AI117" si="42">AC98*X98</f>
        <v>729.01983996300817</v>
      </c>
      <c r="AJ98">
        <f t="shared" ref="AJ98:AJ117" si="43">AD98*Y98</f>
        <v>3917.1351069929601</v>
      </c>
      <c r="AK98">
        <f t="shared" ref="AK98:AK117" si="44">AE98*Z98</f>
        <v>11093.452031999999</v>
      </c>
      <c r="AL98">
        <f t="shared" ref="AL98:AL117" si="45">SUM(AG98:AK98)</f>
        <v>43761.126481582345</v>
      </c>
    </row>
    <row r="99" spans="1:38" x14ac:dyDescent="0.2">
      <c r="A99" s="10">
        <v>142</v>
      </c>
      <c r="B99" s="1">
        <v>12224</v>
      </c>
      <c r="C99" s="1">
        <v>15072</v>
      </c>
      <c r="D99" s="1">
        <v>13952</v>
      </c>
      <c r="E99" s="1">
        <v>5248</v>
      </c>
      <c r="F99" s="2">
        <v>77824</v>
      </c>
      <c r="G99" s="3">
        <v>4.6718750000000003E-2</v>
      </c>
      <c r="H99" s="3">
        <v>4.94791667E-2</v>
      </c>
      <c r="I99" s="3">
        <v>4.3593750000000001E-2</v>
      </c>
      <c r="J99" s="3">
        <v>4.1657913800000002E-2</v>
      </c>
      <c r="K99" s="4">
        <v>2.6406249999999999E-2</v>
      </c>
      <c r="L99" s="5">
        <v>0</v>
      </c>
      <c r="M99" s="6">
        <v>0</v>
      </c>
      <c r="N99" s="6">
        <v>1</v>
      </c>
      <c r="O99" s="6">
        <v>0</v>
      </c>
      <c r="P99" s="2">
        <v>1</v>
      </c>
      <c r="Q99" s="1">
        <v>0</v>
      </c>
      <c r="R99" s="1">
        <v>0</v>
      </c>
      <c r="S99" s="1">
        <v>1</v>
      </c>
      <c r="T99" s="1">
        <v>0</v>
      </c>
      <c r="U99" s="2">
        <v>0</v>
      </c>
      <c r="V99" s="1">
        <v>0.29089999999999999</v>
      </c>
      <c r="W99" s="1">
        <v>0.28949681529999999</v>
      </c>
      <c r="X99" s="1">
        <v>0.39084311929999999</v>
      </c>
      <c r="Y99" s="1">
        <v>0.27897411030000002</v>
      </c>
      <c r="Z99" s="1">
        <v>0.29820000000000002</v>
      </c>
      <c r="AA99">
        <f t="shared" si="35"/>
        <v>36549.760000000002</v>
      </c>
      <c r="AB99">
        <f t="shared" si="36"/>
        <v>71592.000048230402</v>
      </c>
      <c r="AC99">
        <f t="shared" si="37"/>
        <v>38926.080000000002</v>
      </c>
      <c r="AD99">
        <f t="shared" si="38"/>
        <v>13991.7268238336</v>
      </c>
      <c r="AE99">
        <f t="shared" si="39"/>
        <v>131522.56</v>
      </c>
      <c r="AF99">
        <f t="shared" si="34"/>
        <v>292582.12687206402</v>
      </c>
      <c r="AG99">
        <f t="shared" si="40"/>
        <v>10632.325184000001</v>
      </c>
      <c r="AH99">
        <f t="shared" si="41"/>
        <v>20725.656014920147</v>
      </c>
      <c r="AI99">
        <f t="shared" si="42"/>
        <v>15213.990529321343</v>
      </c>
      <c r="AJ99">
        <f t="shared" si="43"/>
        <v>3903.3295422396236</v>
      </c>
      <c r="AK99">
        <f t="shared" si="44"/>
        <v>39220.027392000004</v>
      </c>
      <c r="AL99">
        <f t="shared" si="45"/>
        <v>89695.32866248113</v>
      </c>
    </row>
    <row r="100" spans="1:38" x14ac:dyDescent="0.2">
      <c r="A100" s="10">
        <v>143</v>
      </c>
      <c r="B100" s="1">
        <v>98624</v>
      </c>
      <c r="C100" s="1">
        <v>11520</v>
      </c>
      <c r="D100" s="1">
        <v>6272</v>
      </c>
      <c r="E100" s="1">
        <v>5120</v>
      </c>
      <c r="F100" s="2">
        <v>38720</v>
      </c>
      <c r="G100" s="3">
        <v>3.8906250000000003E-2</v>
      </c>
      <c r="H100" s="3">
        <v>4.94791667E-2</v>
      </c>
      <c r="I100" s="3">
        <v>4.4219302100000003E-2</v>
      </c>
      <c r="J100" s="3">
        <v>4.2031249999999999E-2</v>
      </c>
      <c r="K100" s="4">
        <v>2.6875E-2</v>
      </c>
      <c r="L100" s="5">
        <v>1</v>
      </c>
      <c r="M100" s="6">
        <v>0</v>
      </c>
      <c r="N100" s="6">
        <v>1</v>
      </c>
      <c r="O100" s="6">
        <v>0</v>
      </c>
      <c r="P100" s="2">
        <v>1</v>
      </c>
      <c r="Q100" s="1">
        <v>1</v>
      </c>
      <c r="R100" s="1">
        <v>0</v>
      </c>
      <c r="S100" s="1">
        <v>1</v>
      </c>
      <c r="T100" s="1">
        <v>0</v>
      </c>
      <c r="U100" s="2">
        <v>0</v>
      </c>
      <c r="V100" s="1">
        <v>0.14849999999999999</v>
      </c>
      <c r="W100" s="1">
        <v>0.30042000000000002</v>
      </c>
      <c r="X100" s="1">
        <v>0.39868939930000002</v>
      </c>
      <c r="Y100" s="1">
        <v>0.25718124999999997</v>
      </c>
      <c r="Z100" s="1">
        <v>0.31969999999999998</v>
      </c>
      <c r="AA100">
        <f t="shared" si="35"/>
        <v>245573.76000000001</v>
      </c>
      <c r="AB100">
        <f t="shared" si="36"/>
        <v>54720.000036864003</v>
      </c>
      <c r="AC100">
        <f t="shared" si="37"/>
        <v>17749.9816173568</v>
      </c>
      <c r="AD100">
        <f t="shared" si="38"/>
        <v>13772.8</v>
      </c>
      <c r="AE100">
        <f t="shared" si="39"/>
        <v>66598.399999999994</v>
      </c>
      <c r="AF100">
        <f t="shared" si="34"/>
        <v>398414.94165422081</v>
      </c>
      <c r="AG100">
        <f t="shared" si="40"/>
        <v>36467.70336</v>
      </c>
      <c r="AH100">
        <f t="shared" si="41"/>
        <v>16438.982411074685</v>
      </c>
      <c r="AI100">
        <f t="shared" si="42"/>
        <v>7076.7295086100257</v>
      </c>
      <c r="AJ100">
        <f t="shared" si="43"/>
        <v>3542.1059199999995</v>
      </c>
      <c r="AK100">
        <f t="shared" si="44"/>
        <v>21291.508479999997</v>
      </c>
      <c r="AL100">
        <f t="shared" si="45"/>
        <v>84817.029679684711</v>
      </c>
    </row>
    <row r="101" spans="1:38" x14ac:dyDescent="0.2">
      <c r="A101" s="10">
        <v>144</v>
      </c>
      <c r="B101" s="1">
        <v>27840</v>
      </c>
      <c r="C101" s="1">
        <v>11712</v>
      </c>
      <c r="D101" s="1">
        <v>1024</v>
      </c>
      <c r="E101" s="1">
        <v>6400</v>
      </c>
      <c r="F101" s="2">
        <v>13888</v>
      </c>
      <c r="G101" s="3">
        <v>3.4599670700000001E-2</v>
      </c>
      <c r="H101" s="3">
        <v>4.94791667E-2</v>
      </c>
      <c r="I101" s="3">
        <v>4.5156250000000002E-2</v>
      </c>
      <c r="J101" s="3">
        <v>4.2031249999999999E-2</v>
      </c>
      <c r="K101" s="4">
        <v>3.09375E-2</v>
      </c>
      <c r="L101" s="5">
        <v>1</v>
      </c>
      <c r="M101" s="6">
        <v>0</v>
      </c>
      <c r="N101" s="6">
        <v>0</v>
      </c>
      <c r="O101" s="6">
        <v>0</v>
      </c>
      <c r="P101" s="2">
        <v>0</v>
      </c>
      <c r="Q101" s="1">
        <v>0</v>
      </c>
      <c r="R101" s="1">
        <v>0</v>
      </c>
      <c r="S101" s="1">
        <v>0</v>
      </c>
      <c r="T101" s="1">
        <v>0</v>
      </c>
      <c r="U101" s="2">
        <v>0</v>
      </c>
      <c r="V101" s="1">
        <v>4.2582938000000001E-2</v>
      </c>
      <c r="W101" s="1">
        <v>0.30099999999999999</v>
      </c>
      <c r="X101" s="1">
        <v>0.40905000000000002</v>
      </c>
      <c r="Y101" s="1">
        <v>0.24740100000000001</v>
      </c>
      <c r="Z101" s="1">
        <v>0.41160000000000002</v>
      </c>
      <c r="AA101">
        <f t="shared" si="35"/>
        <v>61648.309266431999</v>
      </c>
      <c r="AB101">
        <f t="shared" si="36"/>
        <v>55632.000037478399</v>
      </c>
      <c r="AC101">
        <f t="shared" si="37"/>
        <v>2959.36</v>
      </c>
      <c r="AD101">
        <f t="shared" si="38"/>
        <v>17216</v>
      </c>
      <c r="AE101">
        <f t="shared" si="39"/>
        <v>27498.239999999998</v>
      </c>
      <c r="AF101">
        <f t="shared" si="34"/>
        <v>164953.90930391039</v>
      </c>
      <c r="AG101">
        <f t="shared" si="40"/>
        <v>2625.1661312972992</v>
      </c>
      <c r="AH101">
        <f t="shared" si="41"/>
        <v>16745.232011280998</v>
      </c>
      <c r="AI101">
        <f t="shared" si="42"/>
        <v>1210.5262080000002</v>
      </c>
      <c r="AJ101">
        <f t="shared" si="43"/>
        <v>4259.2556160000004</v>
      </c>
      <c r="AK101">
        <f t="shared" si="44"/>
        <v>11318.275583999999</v>
      </c>
      <c r="AL101">
        <f t="shared" si="45"/>
        <v>36158.455550578292</v>
      </c>
    </row>
    <row r="102" spans="1:38" x14ac:dyDescent="0.2">
      <c r="A102" s="10">
        <v>145</v>
      </c>
      <c r="B102" s="1">
        <v>81088</v>
      </c>
      <c r="C102" s="1">
        <v>10464</v>
      </c>
      <c r="D102" s="1">
        <v>1792</v>
      </c>
      <c r="E102" s="1">
        <v>4864</v>
      </c>
      <c r="F102" s="2">
        <v>3520</v>
      </c>
      <c r="G102" s="3">
        <v>3.109375E-2</v>
      </c>
      <c r="H102" s="3">
        <v>4.94791667E-2</v>
      </c>
      <c r="I102" s="3">
        <v>4.5156250000000002E-2</v>
      </c>
      <c r="J102" s="3">
        <v>4.2031249999999999E-2</v>
      </c>
      <c r="K102" s="4">
        <v>3.109375E-2</v>
      </c>
      <c r="L102" s="5">
        <v>1</v>
      </c>
      <c r="M102" s="6">
        <v>0</v>
      </c>
      <c r="N102" s="6">
        <v>0</v>
      </c>
      <c r="O102" s="6">
        <v>0</v>
      </c>
      <c r="P102" s="2">
        <v>0</v>
      </c>
      <c r="Q102" s="1">
        <v>1</v>
      </c>
      <c r="R102" s="1">
        <v>0</v>
      </c>
      <c r="S102" s="1">
        <v>1</v>
      </c>
      <c r="T102" s="1">
        <v>0</v>
      </c>
      <c r="U102" s="2">
        <v>0</v>
      </c>
      <c r="V102" s="1">
        <v>6.5299999999999997E-2</v>
      </c>
      <c r="W102" s="1">
        <v>0.28688256880000002</v>
      </c>
      <c r="X102" s="1">
        <v>0.40610000000000002</v>
      </c>
      <c r="Y102" s="1">
        <v>0.24342105259999999</v>
      </c>
      <c r="Z102" s="1">
        <v>0.41399999999999998</v>
      </c>
      <c r="AA102">
        <f t="shared" si="35"/>
        <v>161365.12</v>
      </c>
      <c r="AB102">
        <f t="shared" si="36"/>
        <v>49704.000033484801</v>
      </c>
      <c r="AC102">
        <f t="shared" si="37"/>
        <v>5178.88</v>
      </c>
      <c r="AD102">
        <f t="shared" si="38"/>
        <v>13084.16</v>
      </c>
      <c r="AE102">
        <f t="shared" si="39"/>
        <v>7004.8</v>
      </c>
      <c r="AF102">
        <f t="shared" si="34"/>
        <v>236336.96003348479</v>
      </c>
      <c r="AG102">
        <f t="shared" si="40"/>
        <v>10537.142335999999</v>
      </c>
      <c r="AH102">
        <f t="shared" si="41"/>
        <v>14259.211209241406</v>
      </c>
      <c r="AI102">
        <f t="shared" si="42"/>
        <v>2103.1431680000001</v>
      </c>
      <c r="AJ102">
        <f t="shared" si="43"/>
        <v>3184.9599995868157</v>
      </c>
      <c r="AK102">
        <f t="shared" si="44"/>
        <v>2899.9872</v>
      </c>
      <c r="AL102">
        <f t="shared" si="45"/>
        <v>32984.443912828225</v>
      </c>
    </row>
    <row r="103" spans="1:38" x14ac:dyDescent="0.2">
      <c r="A103" s="10">
        <v>146</v>
      </c>
      <c r="B103" s="1">
        <v>10688</v>
      </c>
      <c r="C103" s="1">
        <v>16704</v>
      </c>
      <c r="D103" s="1">
        <v>49344</v>
      </c>
      <c r="E103" s="1">
        <v>6656</v>
      </c>
      <c r="F103" s="2">
        <v>3008</v>
      </c>
      <c r="G103" s="3">
        <v>4.6718750000000003E-2</v>
      </c>
      <c r="H103" s="3">
        <v>4.6770833300000002E-2</v>
      </c>
      <c r="I103" s="3">
        <v>3.109375E-2</v>
      </c>
      <c r="J103" s="3">
        <v>3.7831957499999999E-2</v>
      </c>
      <c r="K103" s="4">
        <v>3.109375E-2</v>
      </c>
      <c r="L103" s="5">
        <v>0</v>
      </c>
      <c r="M103" s="6">
        <v>1</v>
      </c>
      <c r="N103" s="6">
        <v>1</v>
      </c>
      <c r="O103" s="6">
        <v>0</v>
      </c>
      <c r="P103" s="2">
        <v>0</v>
      </c>
      <c r="Q103" s="1">
        <v>1</v>
      </c>
      <c r="R103" s="1">
        <v>0</v>
      </c>
      <c r="S103" s="1">
        <v>1</v>
      </c>
      <c r="T103" s="1">
        <v>0</v>
      </c>
      <c r="U103" s="2">
        <v>0</v>
      </c>
      <c r="V103" s="1">
        <v>0.29089999999999999</v>
      </c>
      <c r="W103" s="1">
        <v>0.228554023</v>
      </c>
      <c r="X103" s="1">
        <v>0.13223424119999999</v>
      </c>
      <c r="Y103" s="1">
        <v>0.15403257200000001</v>
      </c>
      <c r="Z103" s="1">
        <v>0.41199999999999998</v>
      </c>
      <c r="AA103">
        <f t="shared" si="35"/>
        <v>31957.120000000003</v>
      </c>
      <c r="AB103">
        <f t="shared" si="36"/>
        <v>75000.959946547198</v>
      </c>
      <c r="AC103">
        <f t="shared" si="37"/>
        <v>98194.559999999998</v>
      </c>
      <c r="AD103">
        <f t="shared" si="38"/>
        <v>16115.80858368</v>
      </c>
      <c r="AE103">
        <f t="shared" si="39"/>
        <v>5985.92</v>
      </c>
      <c r="AF103">
        <f t="shared" si="34"/>
        <v>227254.36853022719</v>
      </c>
      <c r="AG103">
        <f t="shared" si="40"/>
        <v>9296.3262080000004</v>
      </c>
      <c r="AH103">
        <f t="shared" si="41"/>
        <v>17141.771124645227</v>
      </c>
      <c r="AI103">
        <f t="shared" si="42"/>
        <v>12984.68313156787</v>
      </c>
      <c r="AJ103">
        <f t="shared" si="43"/>
        <v>2482.3594460039076</v>
      </c>
      <c r="AK103">
        <f t="shared" si="44"/>
        <v>2466.19904</v>
      </c>
      <c r="AL103">
        <f t="shared" si="45"/>
        <v>44371.33895021701</v>
      </c>
    </row>
    <row r="104" spans="1:38" x14ac:dyDescent="0.2">
      <c r="A104" s="10">
        <v>147</v>
      </c>
      <c r="B104" s="1">
        <v>24512</v>
      </c>
      <c r="C104" s="1">
        <v>14592</v>
      </c>
      <c r="D104" s="1">
        <v>7488</v>
      </c>
      <c r="E104" s="1">
        <v>18368</v>
      </c>
      <c r="F104" s="2">
        <v>29184</v>
      </c>
      <c r="G104" s="3">
        <v>4.2031249999999999E-2</v>
      </c>
      <c r="H104" s="3">
        <v>4.7500000000000001E-2</v>
      </c>
      <c r="I104" s="3">
        <v>3.2101068699999999E-2</v>
      </c>
      <c r="J104" s="3">
        <v>3.13446057E-2</v>
      </c>
      <c r="K104" s="4">
        <v>2.2031249999999999E-2</v>
      </c>
      <c r="L104" s="5">
        <v>1</v>
      </c>
      <c r="M104" s="6">
        <v>1</v>
      </c>
      <c r="N104" s="6">
        <v>1</v>
      </c>
      <c r="O104" s="6">
        <v>1</v>
      </c>
      <c r="P104" s="2">
        <v>0</v>
      </c>
      <c r="Q104" s="1">
        <v>0</v>
      </c>
      <c r="R104" s="1">
        <v>0</v>
      </c>
      <c r="S104" s="1">
        <v>1</v>
      </c>
      <c r="T104" s="1">
        <v>1</v>
      </c>
      <c r="U104" s="2">
        <v>0</v>
      </c>
      <c r="V104" s="1">
        <v>0.21179999999999999</v>
      </c>
      <c r="W104" s="1">
        <v>0.2859611842</v>
      </c>
      <c r="X104" s="1">
        <v>0.15830195159999999</v>
      </c>
      <c r="Y104" s="1">
        <v>1.8461696199999999E-2</v>
      </c>
      <c r="Z104" s="1">
        <v>0.16800000000000001</v>
      </c>
      <c r="AA104">
        <f t="shared" si="35"/>
        <v>65937.279999999999</v>
      </c>
      <c r="AB104">
        <f t="shared" si="36"/>
        <v>66539.520000000004</v>
      </c>
      <c r="AC104">
        <f t="shared" si="37"/>
        <v>15383.859355238399</v>
      </c>
      <c r="AD104">
        <f t="shared" si="38"/>
        <v>36847.213919846399</v>
      </c>
      <c r="AE104">
        <f t="shared" si="39"/>
        <v>41149.439999999995</v>
      </c>
      <c r="AF104">
        <f t="shared" si="34"/>
        <v>225857.3132750848</v>
      </c>
      <c r="AG104">
        <f t="shared" si="40"/>
        <v>13965.515904</v>
      </c>
      <c r="AH104">
        <f t="shared" si="41"/>
        <v>19027.719935299585</v>
      </c>
      <c r="AI104">
        <f t="shared" si="42"/>
        <v>2435.2949590741559</v>
      </c>
      <c r="AJ104">
        <f t="shared" si="43"/>
        <v>680.26206920461539</v>
      </c>
      <c r="AK104">
        <f t="shared" si="44"/>
        <v>6913.10592</v>
      </c>
      <c r="AL104">
        <f t="shared" si="45"/>
        <v>43021.898787578357</v>
      </c>
    </row>
    <row r="105" spans="1:38" x14ac:dyDescent="0.2">
      <c r="A105" s="10">
        <v>148</v>
      </c>
      <c r="B105" s="1">
        <v>8640</v>
      </c>
      <c r="C105" s="1">
        <v>11616</v>
      </c>
      <c r="D105" s="1">
        <v>40064</v>
      </c>
      <c r="E105" s="1">
        <v>6976</v>
      </c>
      <c r="F105" s="2">
        <v>15744</v>
      </c>
      <c r="G105" s="3">
        <v>4.6718750000000003E-2</v>
      </c>
      <c r="H105" s="3">
        <v>4.94791667E-2</v>
      </c>
      <c r="I105" s="3">
        <v>2.9531249999999998E-2</v>
      </c>
      <c r="J105" s="3">
        <v>3.65962944E-2</v>
      </c>
      <c r="K105" s="4">
        <v>2.1718749999999998E-2</v>
      </c>
      <c r="L105" s="5">
        <v>0</v>
      </c>
      <c r="M105" s="6">
        <v>0</v>
      </c>
      <c r="N105" s="6">
        <v>1</v>
      </c>
      <c r="O105" s="6">
        <v>0</v>
      </c>
      <c r="P105" s="2">
        <v>1</v>
      </c>
      <c r="Q105" s="1">
        <v>0</v>
      </c>
      <c r="R105" s="1">
        <v>0</v>
      </c>
      <c r="S105" s="1">
        <v>1</v>
      </c>
      <c r="T105" s="1">
        <v>0.408118486</v>
      </c>
      <c r="U105" s="2">
        <v>0</v>
      </c>
      <c r="V105" s="1">
        <v>0.29089999999999999</v>
      </c>
      <c r="W105" s="1">
        <v>0.31276198350000001</v>
      </c>
      <c r="X105" s="1">
        <v>8.4862779599999993E-2</v>
      </c>
      <c r="Y105" s="1">
        <v>0.15464575659999999</v>
      </c>
      <c r="Z105" s="1">
        <v>0.1517</v>
      </c>
      <c r="AA105">
        <f t="shared" si="35"/>
        <v>25833.600000000002</v>
      </c>
      <c r="AB105">
        <f t="shared" si="36"/>
        <v>55176.000037171201</v>
      </c>
      <c r="AC105">
        <f t="shared" si="37"/>
        <v>75720.959999999992</v>
      </c>
      <c r="AD105">
        <f t="shared" si="38"/>
        <v>16338.9279830016</v>
      </c>
      <c r="AE105">
        <f t="shared" si="39"/>
        <v>21884.16</v>
      </c>
      <c r="AF105">
        <f t="shared" si="34"/>
        <v>194953.64802017278</v>
      </c>
      <c r="AG105">
        <f t="shared" si="40"/>
        <v>7514.99424</v>
      </c>
      <c r="AH105">
        <f t="shared" si="41"/>
        <v>17256.95521322174</v>
      </c>
      <c r="AI105">
        <f t="shared" si="42"/>
        <v>6425.8911395804153</v>
      </c>
      <c r="AJ105">
        <f t="shared" si="43"/>
        <v>2526.745879964194</v>
      </c>
      <c r="AK105">
        <f t="shared" si="44"/>
        <v>3319.827072</v>
      </c>
      <c r="AL105">
        <f t="shared" si="45"/>
        <v>37044.41354476635</v>
      </c>
    </row>
    <row r="106" spans="1:38" x14ac:dyDescent="0.2">
      <c r="A106" s="10">
        <v>149</v>
      </c>
      <c r="B106" s="1">
        <v>11456</v>
      </c>
      <c r="C106" s="1">
        <v>11712</v>
      </c>
      <c r="D106" s="1">
        <v>2368</v>
      </c>
      <c r="E106" s="1">
        <v>8128</v>
      </c>
      <c r="F106" s="2">
        <v>6656</v>
      </c>
      <c r="G106" s="3">
        <v>4.6718750000000003E-2</v>
      </c>
      <c r="H106" s="3">
        <v>4.94791667E-2</v>
      </c>
      <c r="I106" s="3">
        <v>4.5156250000000002E-2</v>
      </c>
      <c r="J106" s="3">
        <v>4.2031249999999999E-2</v>
      </c>
      <c r="K106" s="4">
        <v>2.9531249999999998E-2</v>
      </c>
      <c r="L106" s="5">
        <v>0</v>
      </c>
      <c r="M106" s="6">
        <v>0</v>
      </c>
      <c r="N106" s="6">
        <v>0</v>
      </c>
      <c r="O106" s="6">
        <v>0</v>
      </c>
      <c r="P106" s="2">
        <v>0</v>
      </c>
      <c r="Q106" s="1">
        <v>0</v>
      </c>
      <c r="R106" s="1">
        <v>0</v>
      </c>
      <c r="S106" s="1">
        <v>0</v>
      </c>
      <c r="T106" s="1">
        <v>0</v>
      </c>
      <c r="U106" s="2">
        <v>0</v>
      </c>
      <c r="V106" s="1">
        <v>0.29089999999999999</v>
      </c>
      <c r="W106" s="1">
        <v>0.30459999999999998</v>
      </c>
      <c r="X106" s="1">
        <v>0.39579999999999999</v>
      </c>
      <c r="Y106" s="1">
        <v>0.2798732283</v>
      </c>
      <c r="Z106" s="1">
        <v>0.373</v>
      </c>
      <c r="AA106">
        <f t="shared" si="35"/>
        <v>34253.440000000002</v>
      </c>
      <c r="AB106">
        <f t="shared" si="36"/>
        <v>55632.000037478399</v>
      </c>
      <c r="AC106">
        <f t="shared" si="37"/>
        <v>6843.52</v>
      </c>
      <c r="AD106">
        <f t="shared" si="38"/>
        <v>21864.32</v>
      </c>
      <c r="AE106">
        <f t="shared" si="39"/>
        <v>12579.84</v>
      </c>
      <c r="AF106">
        <f t="shared" si="34"/>
        <v>131173.12003747839</v>
      </c>
      <c r="AG106">
        <f t="shared" si="40"/>
        <v>9964.3256959999999</v>
      </c>
      <c r="AH106">
        <f t="shared" si="41"/>
        <v>16945.507211415919</v>
      </c>
      <c r="AI106">
        <f t="shared" si="42"/>
        <v>2708.6652159999999</v>
      </c>
      <c r="AJ106">
        <f t="shared" si="43"/>
        <v>6119.2378229842561</v>
      </c>
      <c r="AK106">
        <f t="shared" si="44"/>
        <v>4692.2803199999998</v>
      </c>
      <c r="AL106">
        <f t="shared" si="45"/>
        <v>40430.016266400176</v>
      </c>
    </row>
    <row r="107" spans="1:38" x14ac:dyDescent="0.2">
      <c r="A107" s="10">
        <v>150</v>
      </c>
      <c r="B107" s="1">
        <v>6080</v>
      </c>
      <c r="C107" s="1">
        <v>26880</v>
      </c>
      <c r="D107" s="1">
        <v>1152</v>
      </c>
      <c r="E107" s="1">
        <v>41152</v>
      </c>
      <c r="F107" s="2">
        <v>9024</v>
      </c>
      <c r="G107" s="3">
        <v>4.6718750000000003E-2</v>
      </c>
      <c r="H107" s="3">
        <v>4.1562500000000002E-2</v>
      </c>
      <c r="I107" s="3">
        <v>4.5156250000000002E-2</v>
      </c>
      <c r="J107" s="3">
        <v>3.5781250000000001E-2</v>
      </c>
      <c r="K107" s="4">
        <v>2.6406249999999999E-2</v>
      </c>
      <c r="L107" s="5">
        <v>0</v>
      </c>
      <c r="M107" s="6">
        <v>1</v>
      </c>
      <c r="N107" s="6">
        <v>0</v>
      </c>
      <c r="O107" s="6">
        <v>1</v>
      </c>
      <c r="P107" s="2">
        <v>1</v>
      </c>
      <c r="Q107" s="1">
        <v>0</v>
      </c>
      <c r="R107" s="1">
        <v>1</v>
      </c>
      <c r="S107" s="1">
        <v>0</v>
      </c>
      <c r="T107" s="1">
        <v>1</v>
      </c>
      <c r="U107" s="2">
        <v>0</v>
      </c>
      <c r="V107" s="1">
        <v>0.29089999999999999</v>
      </c>
      <c r="W107" s="1">
        <v>0.1689464286</v>
      </c>
      <c r="X107" s="1">
        <v>0.33583333329999998</v>
      </c>
      <c r="Y107" s="1">
        <v>0.1771734059</v>
      </c>
      <c r="Z107" s="1">
        <v>0.34849999999999998</v>
      </c>
      <c r="AA107">
        <f t="shared" si="35"/>
        <v>18179.2</v>
      </c>
      <c r="AB107">
        <f t="shared" si="36"/>
        <v>107251.20000000001</v>
      </c>
      <c r="AC107">
        <f t="shared" si="37"/>
        <v>3329.28</v>
      </c>
      <c r="AD107">
        <f t="shared" si="38"/>
        <v>94238.080000000002</v>
      </c>
      <c r="AE107">
        <f t="shared" si="39"/>
        <v>15250.56</v>
      </c>
      <c r="AF107">
        <f t="shared" si="34"/>
        <v>238248.32000000001</v>
      </c>
      <c r="AG107">
        <f t="shared" si="40"/>
        <v>5288.3292799999999</v>
      </c>
      <c r="AH107">
        <f t="shared" si="41"/>
        <v>18119.707203064321</v>
      </c>
      <c r="AI107">
        <f t="shared" si="42"/>
        <v>1118.0831998890239</v>
      </c>
      <c r="AJ107">
        <f t="shared" si="43"/>
        <v>16696.481599076673</v>
      </c>
      <c r="AK107">
        <f t="shared" si="44"/>
        <v>5314.8201599999993</v>
      </c>
      <c r="AL107">
        <f t="shared" si="45"/>
        <v>46537.421442030027</v>
      </c>
    </row>
    <row r="108" spans="1:38" x14ac:dyDescent="0.2">
      <c r="A108" s="10">
        <v>151</v>
      </c>
      <c r="B108" s="1">
        <v>9664</v>
      </c>
      <c r="C108" s="1">
        <v>11616</v>
      </c>
      <c r="D108" s="1">
        <v>2112</v>
      </c>
      <c r="E108" s="1">
        <v>6400</v>
      </c>
      <c r="F108" s="2">
        <v>48384</v>
      </c>
      <c r="G108" s="3">
        <v>4.6187006400000001E-2</v>
      </c>
      <c r="H108" s="3">
        <v>4.9002420400000003E-2</v>
      </c>
      <c r="I108" s="3">
        <v>4.5156250000000002E-2</v>
      </c>
      <c r="J108" s="3">
        <v>4.1872049699999997E-2</v>
      </c>
      <c r="K108" s="4">
        <v>2.328125E-2</v>
      </c>
      <c r="L108" s="5">
        <v>0</v>
      </c>
      <c r="M108" s="6">
        <v>0</v>
      </c>
      <c r="N108" s="6">
        <v>0</v>
      </c>
      <c r="O108" s="6">
        <v>0</v>
      </c>
      <c r="P108" s="2">
        <v>1</v>
      </c>
      <c r="Q108" s="1">
        <v>0</v>
      </c>
      <c r="R108" s="1">
        <v>0</v>
      </c>
      <c r="S108" s="1">
        <v>0</v>
      </c>
      <c r="T108" s="1">
        <v>0</v>
      </c>
      <c r="U108" s="2">
        <v>1</v>
      </c>
      <c r="V108" s="1">
        <v>0.28273241850000003</v>
      </c>
      <c r="W108" s="1">
        <v>0.28484086889999999</v>
      </c>
      <c r="X108" s="1">
        <v>0.36083939390000003</v>
      </c>
      <c r="Y108" s="1">
        <v>0.36760411970000001</v>
      </c>
      <c r="Z108" s="1">
        <v>0.25829999999999997</v>
      </c>
      <c r="AA108">
        <f t="shared" si="35"/>
        <v>28566.478710374402</v>
      </c>
      <c r="AB108">
        <f t="shared" si="36"/>
        <v>54644.363075174406</v>
      </c>
      <c r="AC108">
        <f t="shared" si="37"/>
        <v>6103.68</v>
      </c>
      <c r="AD108">
        <f t="shared" si="38"/>
        <v>17150.791557119999</v>
      </c>
      <c r="AE108">
        <f t="shared" si="39"/>
        <v>72092.160000000003</v>
      </c>
      <c r="AF108">
        <f t="shared" si="34"/>
        <v>178557.47334266879</v>
      </c>
      <c r="AG108">
        <f t="shared" si="40"/>
        <v>8076.6696138129164</v>
      </c>
      <c r="AH108">
        <f t="shared" si="41"/>
        <v>15564.947858819753</v>
      </c>
      <c r="AI108">
        <f t="shared" si="42"/>
        <v>2202.4481917595522</v>
      </c>
      <c r="AJ108">
        <f t="shared" si="43"/>
        <v>6304.70163251329</v>
      </c>
      <c r="AK108">
        <f t="shared" si="44"/>
        <v>18621.404928</v>
      </c>
      <c r="AL108">
        <f t="shared" si="45"/>
        <v>50770.172224905509</v>
      </c>
    </row>
    <row r="109" spans="1:38" x14ac:dyDescent="0.2">
      <c r="A109" s="10">
        <v>152</v>
      </c>
      <c r="B109" s="1">
        <v>13120</v>
      </c>
      <c r="C109" s="1">
        <v>11616</v>
      </c>
      <c r="D109" s="1">
        <v>90240</v>
      </c>
      <c r="E109" s="1">
        <v>4992</v>
      </c>
      <c r="F109" s="2">
        <v>4992</v>
      </c>
      <c r="G109" s="3">
        <v>4.5156250000000002E-2</v>
      </c>
      <c r="H109" s="3">
        <v>4.7395833300000002E-2</v>
      </c>
      <c r="I109" s="3">
        <v>4.0468749999999998E-2</v>
      </c>
      <c r="J109" s="3">
        <v>4.1406249999999999E-2</v>
      </c>
      <c r="K109" s="4">
        <v>2.9531249999999998E-2</v>
      </c>
      <c r="L109" s="5">
        <v>1</v>
      </c>
      <c r="M109" s="6">
        <v>1</v>
      </c>
      <c r="N109" s="6">
        <v>1</v>
      </c>
      <c r="O109" s="6">
        <v>1</v>
      </c>
      <c r="P109" s="2">
        <v>1</v>
      </c>
      <c r="Q109" s="1">
        <v>0.56097560980000005</v>
      </c>
      <c r="R109" s="1">
        <v>1</v>
      </c>
      <c r="S109" s="1">
        <v>1</v>
      </c>
      <c r="T109" s="1">
        <v>1</v>
      </c>
      <c r="U109" s="2">
        <v>1</v>
      </c>
      <c r="V109" s="1">
        <v>0.26640000000000003</v>
      </c>
      <c r="W109" s="1">
        <v>0.24347603309999999</v>
      </c>
      <c r="X109" s="1">
        <v>0.36813092200000003</v>
      </c>
      <c r="Y109" s="1">
        <v>0.44480384620000002</v>
      </c>
      <c r="Z109" s="1">
        <v>0.41210000000000002</v>
      </c>
      <c r="AA109">
        <f t="shared" si="35"/>
        <v>37916.800000000003</v>
      </c>
      <c r="AB109">
        <f t="shared" si="36"/>
        <v>52852.799962828802</v>
      </c>
      <c r="AC109">
        <f t="shared" si="37"/>
        <v>233721.59999999998</v>
      </c>
      <c r="AD109">
        <f t="shared" si="38"/>
        <v>13228.8</v>
      </c>
      <c r="AE109">
        <f t="shared" si="39"/>
        <v>9434.8799999999992</v>
      </c>
      <c r="AF109">
        <f t="shared" si="34"/>
        <v>347154.87996282877</v>
      </c>
      <c r="AG109">
        <f t="shared" si="40"/>
        <v>10101.035520000001</v>
      </c>
      <c r="AH109">
        <f t="shared" si="41"/>
        <v>12868.390073177383</v>
      </c>
      <c r="AI109">
        <f t="shared" si="42"/>
        <v>86040.148099315193</v>
      </c>
      <c r="AJ109">
        <f t="shared" si="43"/>
        <v>5884.2211206105603</v>
      </c>
      <c r="AK109">
        <f t="shared" si="44"/>
        <v>3888.1140479999999</v>
      </c>
      <c r="AL109" s="14">
        <f t="shared" si="45"/>
        <v>118781.90886110313</v>
      </c>
    </row>
    <row r="110" spans="1:38" x14ac:dyDescent="0.2">
      <c r="A110" s="10">
        <v>153</v>
      </c>
      <c r="B110" s="1">
        <v>8448</v>
      </c>
      <c r="C110" s="1">
        <v>12576</v>
      </c>
      <c r="D110" s="1">
        <v>3904</v>
      </c>
      <c r="E110" s="1">
        <v>76416</v>
      </c>
      <c r="F110" s="2">
        <v>4928</v>
      </c>
      <c r="G110" s="3">
        <v>4.6718750000000003E-2</v>
      </c>
      <c r="H110" s="3">
        <v>4.94791667E-2</v>
      </c>
      <c r="I110" s="3">
        <v>3.7125218100000003E-2</v>
      </c>
      <c r="J110" s="3">
        <v>3.109375E-2</v>
      </c>
      <c r="K110" s="4">
        <v>2.9531249999999998E-2</v>
      </c>
      <c r="L110" s="5">
        <v>0</v>
      </c>
      <c r="M110" s="6">
        <v>0</v>
      </c>
      <c r="N110" s="6">
        <v>0</v>
      </c>
      <c r="O110" s="6">
        <v>1</v>
      </c>
      <c r="P110" s="2">
        <v>0</v>
      </c>
      <c r="Q110" s="1">
        <v>0</v>
      </c>
      <c r="R110" s="1">
        <v>0</v>
      </c>
      <c r="S110" s="1">
        <v>0</v>
      </c>
      <c r="T110" s="1">
        <v>1</v>
      </c>
      <c r="U110" s="2">
        <v>0</v>
      </c>
      <c r="V110" s="1">
        <v>0.3260833333</v>
      </c>
      <c r="W110" s="1">
        <v>0.2842992366</v>
      </c>
      <c r="X110" s="1">
        <v>0.30682213780000001</v>
      </c>
      <c r="Y110" s="1">
        <v>0.29856256279999999</v>
      </c>
      <c r="Z110" s="1">
        <v>0.40839999999999999</v>
      </c>
      <c r="AA110">
        <f t="shared" si="35"/>
        <v>25259.52</v>
      </c>
      <c r="AB110">
        <f t="shared" si="36"/>
        <v>59736.000040243205</v>
      </c>
      <c r="AC110">
        <f t="shared" si="37"/>
        <v>9275.9584935936</v>
      </c>
      <c r="AD110">
        <f t="shared" si="38"/>
        <v>152067.84</v>
      </c>
      <c r="AE110">
        <f t="shared" si="39"/>
        <v>9313.92</v>
      </c>
      <c r="AF110">
        <f t="shared" si="34"/>
        <v>255653.23853383682</v>
      </c>
      <c r="AG110">
        <f t="shared" si="40"/>
        <v>8236.7084791580164</v>
      </c>
      <c r="AH110">
        <f t="shared" si="41"/>
        <v>16982.899208978713</v>
      </c>
      <c r="AI110">
        <f t="shared" si="42"/>
        <v>2846.0694151484558</v>
      </c>
      <c r="AJ110">
        <f t="shared" si="43"/>
        <v>45401.764029860351</v>
      </c>
      <c r="AK110">
        <f t="shared" si="44"/>
        <v>3803.804928</v>
      </c>
      <c r="AL110">
        <f t="shared" si="45"/>
        <v>77271.246061145532</v>
      </c>
    </row>
    <row r="111" spans="1:38" x14ac:dyDescent="0.2">
      <c r="A111" s="10">
        <v>154</v>
      </c>
      <c r="B111" s="1">
        <v>27072</v>
      </c>
      <c r="C111" s="1">
        <v>10080</v>
      </c>
      <c r="D111" s="1">
        <v>6720</v>
      </c>
      <c r="E111" s="1">
        <v>29632</v>
      </c>
      <c r="F111" s="2">
        <v>17728</v>
      </c>
      <c r="G111" s="3">
        <v>4.3593750000000001E-2</v>
      </c>
      <c r="H111" s="3">
        <v>5.0724032299999999E-2</v>
      </c>
      <c r="I111" s="3">
        <v>3.109375E-2</v>
      </c>
      <c r="J111" s="3">
        <v>3.05987889E-2</v>
      </c>
      <c r="K111" s="4">
        <v>2.1250000000000002E-2</v>
      </c>
      <c r="L111" s="5">
        <v>1</v>
      </c>
      <c r="M111" s="6">
        <v>0</v>
      </c>
      <c r="N111" s="6">
        <v>1</v>
      </c>
      <c r="O111" s="6">
        <v>1</v>
      </c>
      <c r="P111" s="2">
        <v>1</v>
      </c>
      <c r="Q111" s="1">
        <v>1</v>
      </c>
      <c r="R111" s="1">
        <v>0</v>
      </c>
      <c r="S111" s="1">
        <v>0</v>
      </c>
      <c r="T111" s="1">
        <v>1</v>
      </c>
      <c r="U111" s="2">
        <v>0</v>
      </c>
      <c r="V111" s="1">
        <v>0.35467588649999998</v>
      </c>
      <c r="W111" s="1">
        <v>0.28858513870000002</v>
      </c>
      <c r="X111" s="1">
        <v>0.19433333329999999</v>
      </c>
      <c r="Y111" s="1">
        <v>0.28794608579999997</v>
      </c>
      <c r="Z111" s="1">
        <v>0.1794</v>
      </c>
      <c r="AA111">
        <f t="shared" si="35"/>
        <v>75530.880000000005</v>
      </c>
      <c r="AB111">
        <f t="shared" si="36"/>
        <v>49084.631576063999</v>
      </c>
      <c r="AC111">
        <f t="shared" si="37"/>
        <v>13372.8</v>
      </c>
      <c r="AD111">
        <f t="shared" si="38"/>
        <v>58029.012011827203</v>
      </c>
      <c r="AE111">
        <f t="shared" si="39"/>
        <v>24110.080000000002</v>
      </c>
      <c r="AF111">
        <f t="shared" si="34"/>
        <v>220127.4035878912</v>
      </c>
      <c r="AG111">
        <f t="shared" si="40"/>
        <v>26788.981822125119</v>
      </c>
      <c r="AH111">
        <f t="shared" si="41"/>
        <v>14165.09521141683</v>
      </c>
      <c r="AI111">
        <f t="shared" si="42"/>
        <v>2598.7807995542398</v>
      </c>
      <c r="AJ111">
        <f t="shared" si="43"/>
        <v>16709.226871646824</v>
      </c>
      <c r="AK111">
        <f t="shared" si="44"/>
        <v>4325.348352</v>
      </c>
      <c r="AL111">
        <f t="shared" si="45"/>
        <v>64587.433056743015</v>
      </c>
    </row>
    <row r="112" spans="1:38" x14ac:dyDescent="0.2">
      <c r="A112" s="10">
        <v>155</v>
      </c>
      <c r="B112" s="1">
        <v>14784</v>
      </c>
      <c r="C112" s="1">
        <v>10752</v>
      </c>
      <c r="D112" s="1">
        <v>50816</v>
      </c>
      <c r="E112" s="1">
        <v>13504</v>
      </c>
      <c r="F112" s="2">
        <v>11712</v>
      </c>
      <c r="G112" s="3">
        <v>4.2934467599999998E-2</v>
      </c>
      <c r="H112" s="3">
        <v>5.2916666699999997E-2</v>
      </c>
      <c r="I112" s="3">
        <v>3.109375E-2</v>
      </c>
      <c r="J112" s="3">
        <v>2.6406249999999999E-2</v>
      </c>
      <c r="K112" s="4">
        <v>1.6562500000000001E-2</v>
      </c>
      <c r="L112" s="5">
        <v>0</v>
      </c>
      <c r="M112" s="6">
        <v>0</v>
      </c>
      <c r="N112" s="6">
        <v>1</v>
      </c>
      <c r="O112" s="6">
        <v>1</v>
      </c>
      <c r="P112" s="2">
        <v>1</v>
      </c>
      <c r="Q112" s="1">
        <v>0</v>
      </c>
      <c r="R112" s="1">
        <v>0</v>
      </c>
      <c r="S112" s="1">
        <v>1</v>
      </c>
      <c r="T112" s="1">
        <v>0</v>
      </c>
      <c r="U112" s="2">
        <v>0</v>
      </c>
      <c r="V112" s="1">
        <v>0.28569622350000001</v>
      </c>
      <c r="W112" s="1">
        <v>0.31122499999999997</v>
      </c>
      <c r="X112" s="1">
        <v>0.23491738039999999</v>
      </c>
      <c r="Y112" s="1">
        <v>0.1746075829</v>
      </c>
      <c r="Z112" s="1">
        <v>4.24E-2</v>
      </c>
      <c r="AA112">
        <f t="shared" si="35"/>
        <v>40623.562815897596</v>
      </c>
      <c r="AB112">
        <f t="shared" si="36"/>
        <v>54620.160034406392</v>
      </c>
      <c r="AC112">
        <f t="shared" si="37"/>
        <v>101123.84</v>
      </c>
      <c r="AD112">
        <f t="shared" si="38"/>
        <v>22821.759999999998</v>
      </c>
      <c r="AE112">
        <f t="shared" si="39"/>
        <v>12414.720000000001</v>
      </c>
      <c r="AF112">
        <f t="shared" si="34"/>
        <v>231604.04285030399</v>
      </c>
      <c r="AG112">
        <f t="shared" si="40"/>
        <v>11605.998481616969</v>
      </c>
      <c r="AH112">
        <f t="shared" si="41"/>
        <v>16999.159306708127</v>
      </c>
      <c r="AI112">
        <f t="shared" si="42"/>
        <v>23755.747588788734</v>
      </c>
      <c r="AJ112">
        <f t="shared" si="43"/>
        <v>3984.8523511239036</v>
      </c>
      <c r="AK112">
        <f t="shared" si="44"/>
        <v>526.38412800000003</v>
      </c>
      <c r="AL112">
        <f t="shared" si="45"/>
        <v>56872.141856237729</v>
      </c>
    </row>
    <row r="113" spans="1:38" x14ac:dyDescent="0.2">
      <c r="A113" s="10">
        <v>156</v>
      </c>
      <c r="B113" s="1">
        <v>45632</v>
      </c>
      <c r="C113" s="1">
        <v>8928</v>
      </c>
      <c r="D113" s="1">
        <v>9472</v>
      </c>
      <c r="E113" s="1">
        <v>10240</v>
      </c>
      <c r="F113" s="2">
        <v>2944</v>
      </c>
      <c r="G113" s="3">
        <v>3.8906250000000003E-2</v>
      </c>
      <c r="H113" s="3">
        <v>5.2916666699999997E-2</v>
      </c>
      <c r="I113" s="3">
        <v>3.1773245899999997E-2</v>
      </c>
      <c r="J113" s="3">
        <v>2.8187934299999998E-2</v>
      </c>
      <c r="K113" s="4">
        <v>3.1718749999999997E-2</v>
      </c>
      <c r="L113" s="5">
        <v>1</v>
      </c>
      <c r="M113" s="6">
        <v>0</v>
      </c>
      <c r="N113" s="6">
        <v>1</v>
      </c>
      <c r="O113" s="6">
        <v>1</v>
      </c>
      <c r="P113" s="2">
        <v>0</v>
      </c>
      <c r="Q113" s="1">
        <v>1</v>
      </c>
      <c r="R113" s="1">
        <v>0</v>
      </c>
      <c r="S113" s="1">
        <v>0.96538147139999997</v>
      </c>
      <c r="T113" s="1">
        <v>0</v>
      </c>
      <c r="U113" s="2">
        <v>0</v>
      </c>
      <c r="V113" s="1">
        <v>0.22966746139999999</v>
      </c>
      <c r="W113" s="1">
        <v>0.31038064520000003</v>
      </c>
      <c r="X113" s="1">
        <v>0.26358119889999998</v>
      </c>
      <c r="Y113" s="1">
        <v>0.2267864678</v>
      </c>
      <c r="Z113" s="1">
        <v>0.46689999999999998</v>
      </c>
      <c r="AA113">
        <f t="shared" si="35"/>
        <v>113623.68000000001</v>
      </c>
      <c r="AB113">
        <f t="shared" si="36"/>
        <v>45354.240028569599</v>
      </c>
      <c r="AC113">
        <f t="shared" si="37"/>
        <v>19261.195850547199</v>
      </c>
      <c r="AD113">
        <f t="shared" si="38"/>
        <v>18473.244622848</v>
      </c>
      <c r="AE113">
        <f t="shared" si="39"/>
        <v>5976.32</v>
      </c>
      <c r="AF113">
        <f t="shared" si="34"/>
        <v>202688.68050196482</v>
      </c>
      <c r="AG113">
        <f t="shared" si="40"/>
        <v>26095.662140525954</v>
      </c>
      <c r="AH113">
        <f t="shared" si="41"/>
        <v>14077.078282623099</v>
      </c>
      <c r="AI113">
        <f t="shared" si="42"/>
        <v>5076.8890945349358</v>
      </c>
      <c r="AJ113">
        <f t="shared" si="43"/>
        <v>4189.4818968210411</v>
      </c>
      <c r="AK113">
        <f t="shared" si="44"/>
        <v>2790.3438079999996</v>
      </c>
      <c r="AL113">
        <f t="shared" si="45"/>
        <v>52229.455222505021</v>
      </c>
    </row>
    <row r="114" spans="1:38" x14ac:dyDescent="0.2">
      <c r="A114" s="10">
        <v>157</v>
      </c>
      <c r="B114" s="1">
        <v>16000</v>
      </c>
      <c r="C114" s="1">
        <v>12096</v>
      </c>
      <c r="D114" s="1">
        <v>2304</v>
      </c>
      <c r="E114" s="1">
        <v>42496</v>
      </c>
      <c r="F114" s="2">
        <v>1536</v>
      </c>
      <c r="G114" s="3">
        <v>4.1159951600000001E-2</v>
      </c>
      <c r="H114" s="3">
        <v>5.2916666699999997E-2</v>
      </c>
      <c r="I114" s="3">
        <v>4.4145103099999999E-2</v>
      </c>
      <c r="J114" s="3">
        <v>3.109375E-2</v>
      </c>
      <c r="K114" s="4">
        <v>3.3281249999999998E-2</v>
      </c>
      <c r="L114" s="5">
        <v>1</v>
      </c>
      <c r="M114" s="6">
        <v>0</v>
      </c>
      <c r="N114" s="6">
        <v>0</v>
      </c>
      <c r="O114" s="6">
        <v>1</v>
      </c>
      <c r="P114" s="2">
        <v>0</v>
      </c>
      <c r="Q114" s="1">
        <v>0</v>
      </c>
      <c r="R114" s="1">
        <v>0</v>
      </c>
      <c r="S114" s="1">
        <v>0.44730174020000002</v>
      </c>
      <c r="T114" s="1">
        <v>1</v>
      </c>
      <c r="U114" s="2">
        <v>0</v>
      </c>
      <c r="V114" s="1">
        <v>0.36222833710000002</v>
      </c>
      <c r="W114" s="1">
        <v>0.32971904759999998</v>
      </c>
      <c r="X114" s="1">
        <v>0.4796515878</v>
      </c>
      <c r="Y114" s="1">
        <v>0.30115286140000003</v>
      </c>
      <c r="Z114" s="1">
        <v>0.49759999999999999</v>
      </c>
      <c r="AA114">
        <f t="shared" si="35"/>
        <v>42147.790438399999</v>
      </c>
      <c r="AB114">
        <f t="shared" si="36"/>
        <v>61447.680038707193</v>
      </c>
      <c r="AC114">
        <f t="shared" si="37"/>
        <v>6509.4603227135995</v>
      </c>
      <c r="AD114">
        <f t="shared" si="38"/>
        <v>84567.039999999994</v>
      </c>
      <c r="AE114">
        <f t="shared" si="39"/>
        <v>3271.68</v>
      </c>
      <c r="AF114">
        <f t="shared" si="34"/>
        <v>197943.65079982078</v>
      </c>
      <c r="AG114">
        <f t="shared" si="40"/>
        <v>15267.124042940912</v>
      </c>
      <c r="AH114">
        <f t="shared" si="41"/>
        <v>20260.470539592065</v>
      </c>
      <c r="AI114">
        <f t="shared" si="42"/>
        <v>3122.2729795106784</v>
      </c>
      <c r="AJ114">
        <f t="shared" si="43"/>
        <v>25467.606076128257</v>
      </c>
      <c r="AK114">
        <f t="shared" si="44"/>
        <v>1627.9879679999999</v>
      </c>
      <c r="AL114">
        <f t="shared" si="45"/>
        <v>65745.461606171913</v>
      </c>
    </row>
    <row r="115" spans="1:38" x14ac:dyDescent="0.2">
      <c r="A115" s="10">
        <v>158</v>
      </c>
      <c r="B115" s="1">
        <v>10048</v>
      </c>
      <c r="C115" s="1">
        <v>13056</v>
      </c>
      <c r="D115" s="1">
        <v>6464</v>
      </c>
      <c r="E115" s="1">
        <v>6336</v>
      </c>
      <c r="F115" s="2">
        <v>4416</v>
      </c>
      <c r="G115" s="3">
        <v>4.7656249999999997E-2</v>
      </c>
      <c r="H115" s="3">
        <v>5.2916666699999997E-2</v>
      </c>
      <c r="I115" s="3">
        <v>3.1822256200000003E-2</v>
      </c>
      <c r="J115" s="3">
        <v>4.027741E-2</v>
      </c>
      <c r="K115" s="4">
        <v>2.765625E-2</v>
      </c>
      <c r="L115" s="5">
        <v>0</v>
      </c>
      <c r="M115" s="6">
        <v>0</v>
      </c>
      <c r="N115" s="6">
        <v>0</v>
      </c>
      <c r="O115" s="6">
        <v>0</v>
      </c>
      <c r="P115" s="2">
        <v>0</v>
      </c>
      <c r="Q115" s="1">
        <v>0</v>
      </c>
      <c r="R115" s="1">
        <v>0</v>
      </c>
      <c r="S115" s="1">
        <v>0</v>
      </c>
      <c r="T115" s="1">
        <v>0</v>
      </c>
      <c r="U115" s="2">
        <v>0</v>
      </c>
      <c r="V115" s="1">
        <v>0.4151127389</v>
      </c>
      <c r="W115" s="1">
        <v>0.34463676469999999</v>
      </c>
      <c r="X115" s="1">
        <v>0.21440317019999999</v>
      </c>
      <c r="Y115" s="1">
        <v>0.44463466730000001</v>
      </c>
      <c r="Z115" s="1">
        <v>0.4118</v>
      </c>
      <c r="AA115">
        <f t="shared" si="35"/>
        <v>30646.399999999998</v>
      </c>
      <c r="AB115">
        <f t="shared" si="36"/>
        <v>66324.480041779199</v>
      </c>
      <c r="AC115">
        <f t="shared" si="37"/>
        <v>13164.740100915202</v>
      </c>
      <c r="AD115">
        <f t="shared" si="38"/>
        <v>16332.65086464</v>
      </c>
      <c r="AE115">
        <f t="shared" si="39"/>
        <v>7816.32</v>
      </c>
      <c r="AF115">
        <f t="shared" si="34"/>
        <v>134284.59100733438</v>
      </c>
      <c r="AG115">
        <f t="shared" si="40"/>
        <v>12721.711041424958</v>
      </c>
      <c r="AH115">
        <f t="shared" si="41"/>
        <v>22857.854222008504</v>
      </c>
      <c r="AI115">
        <f t="shared" si="42"/>
        <v>2822.562012495287</v>
      </c>
      <c r="AJ115">
        <f t="shared" si="43"/>
        <v>7262.0627833262633</v>
      </c>
      <c r="AK115">
        <f t="shared" si="44"/>
        <v>3218.7605759999997</v>
      </c>
      <c r="AL115">
        <f t="shared" si="45"/>
        <v>48882.950635255009</v>
      </c>
    </row>
    <row r="116" spans="1:38" x14ac:dyDescent="0.2">
      <c r="A116" s="10">
        <v>159</v>
      </c>
      <c r="B116" s="1">
        <v>22976</v>
      </c>
      <c r="C116" s="1">
        <v>9504</v>
      </c>
      <c r="D116" s="1">
        <v>1920</v>
      </c>
      <c r="E116" s="1">
        <v>5632</v>
      </c>
      <c r="F116" s="2">
        <v>46080</v>
      </c>
      <c r="G116" s="3">
        <v>4.3593750000000001E-2</v>
      </c>
      <c r="H116" s="3">
        <v>5.2916666699999997E-2</v>
      </c>
      <c r="I116" s="3">
        <v>4.2702037499999998E-2</v>
      </c>
      <c r="J116" s="3">
        <v>3.95711854E-2</v>
      </c>
      <c r="K116" s="4">
        <v>2.328125E-2</v>
      </c>
      <c r="L116" s="5">
        <v>1</v>
      </c>
      <c r="M116" s="6">
        <v>0</v>
      </c>
      <c r="N116" s="6">
        <v>0</v>
      </c>
      <c r="O116" s="6">
        <v>0</v>
      </c>
      <c r="P116" s="2">
        <v>1</v>
      </c>
      <c r="Q116" s="1">
        <v>1</v>
      </c>
      <c r="R116" s="1">
        <v>0</v>
      </c>
      <c r="S116" s="1">
        <v>0</v>
      </c>
      <c r="T116" s="1">
        <v>0</v>
      </c>
      <c r="U116" s="2">
        <v>0</v>
      </c>
      <c r="V116" s="1">
        <v>0.33547799439999998</v>
      </c>
      <c r="W116" s="1">
        <v>0.34592121209999999</v>
      </c>
      <c r="X116" s="1">
        <v>0.43439877900000001</v>
      </c>
      <c r="Y116" s="1">
        <v>0.44154783269999998</v>
      </c>
      <c r="Z116" s="1">
        <v>0.30130000000000001</v>
      </c>
      <c r="AA116">
        <f t="shared" si="35"/>
        <v>64103.040000000001</v>
      </c>
      <c r="AB116">
        <f t="shared" si="36"/>
        <v>48280.320030412797</v>
      </c>
      <c r="AC116">
        <f t="shared" si="37"/>
        <v>5247.2263679999996</v>
      </c>
      <c r="AD116">
        <f t="shared" si="38"/>
        <v>14263.354635059201</v>
      </c>
      <c r="AE116">
        <f t="shared" si="39"/>
        <v>68659.199999999997</v>
      </c>
      <c r="AF116">
        <f t="shared" si="34"/>
        <v>200553.14103347197</v>
      </c>
      <c r="AG116">
        <f t="shared" si="40"/>
        <v>21505.159294142974</v>
      </c>
      <c r="AH116">
        <f t="shared" si="41"/>
        <v>16701.186825496305</v>
      </c>
      <c r="AI116">
        <f t="shared" si="42"/>
        <v>2279.3887273958044</v>
      </c>
      <c r="AJ116">
        <f t="shared" si="43"/>
        <v>6297.9533261418892</v>
      </c>
      <c r="AK116">
        <f t="shared" si="44"/>
        <v>20687.016960000001</v>
      </c>
      <c r="AL116">
        <f t="shared" si="45"/>
        <v>67470.705133176962</v>
      </c>
    </row>
    <row r="117" spans="1:38" x14ac:dyDescent="0.2">
      <c r="A117" s="10">
        <v>160</v>
      </c>
      <c r="B117" s="1">
        <v>10496</v>
      </c>
      <c r="C117" s="1">
        <v>19008</v>
      </c>
      <c r="D117" s="1">
        <v>960</v>
      </c>
      <c r="E117" s="1">
        <v>65024</v>
      </c>
      <c r="F117" s="2">
        <v>5056</v>
      </c>
      <c r="G117" s="3">
        <v>4.6704023900000002E-2</v>
      </c>
      <c r="H117" s="3">
        <v>4.1562500000000002E-2</v>
      </c>
      <c r="I117" s="3">
        <v>4.328125E-2</v>
      </c>
      <c r="J117" s="3">
        <v>3.4218749999999999E-2</v>
      </c>
      <c r="K117" s="4">
        <v>2.6875E-2</v>
      </c>
      <c r="L117" s="5">
        <v>1</v>
      </c>
      <c r="M117" s="6">
        <v>1</v>
      </c>
      <c r="N117" s="6">
        <v>1</v>
      </c>
      <c r="O117" s="6">
        <v>1</v>
      </c>
      <c r="P117" s="2">
        <v>1</v>
      </c>
      <c r="Q117" s="1">
        <v>0</v>
      </c>
      <c r="R117" s="1">
        <v>0</v>
      </c>
      <c r="S117" s="1">
        <v>0</v>
      </c>
      <c r="T117" s="1">
        <v>0.22547244089999999</v>
      </c>
      <c r="U117" s="2">
        <v>0</v>
      </c>
      <c r="V117" s="1">
        <v>0.3957984088</v>
      </c>
      <c r="W117" s="1">
        <v>0.16771515149999999</v>
      </c>
      <c r="X117" s="1">
        <v>0.49137333329999999</v>
      </c>
      <c r="Y117" s="1">
        <v>0.36439891730000001</v>
      </c>
      <c r="Z117" s="1">
        <v>0.3947</v>
      </c>
      <c r="AA117">
        <f t="shared" si="35"/>
        <v>31373.147830681602</v>
      </c>
      <c r="AB117">
        <f t="shared" si="36"/>
        <v>75841.919999999998</v>
      </c>
      <c r="AC117">
        <f t="shared" si="37"/>
        <v>2659.2</v>
      </c>
      <c r="AD117">
        <f t="shared" si="38"/>
        <v>142402.56</v>
      </c>
      <c r="AE117">
        <f t="shared" si="39"/>
        <v>8696.32</v>
      </c>
      <c r="AF117">
        <f t="shared" si="34"/>
        <v>260973.14783068158</v>
      </c>
      <c r="AG117">
        <f t="shared" si="40"/>
        <v>12417.441990430951</v>
      </c>
      <c r="AH117">
        <f t="shared" si="41"/>
        <v>12719.839102850879</v>
      </c>
      <c r="AI117">
        <f t="shared" si="42"/>
        <v>1306.6599679113599</v>
      </c>
      <c r="AJ117">
        <f t="shared" si="43"/>
        <v>51891.338684748291</v>
      </c>
      <c r="AK117">
        <f t="shared" si="44"/>
        <v>3432.437504</v>
      </c>
      <c r="AL117">
        <f t="shared" si="45"/>
        <v>81767.717249941488</v>
      </c>
    </row>
    <row r="118" spans="1:38" x14ac:dyDescent="0.2">
      <c r="A118" s="12" t="s">
        <v>36</v>
      </c>
      <c r="B118">
        <f>AVERAGE(B2:B117)</f>
        <v>18879.448275862069</v>
      </c>
      <c r="C118">
        <f t="shared" ref="C118:K118" si="46">AVERAGE(C2:C117)</f>
        <v>11763.310344827587</v>
      </c>
      <c r="D118">
        <f t="shared" si="46"/>
        <v>14898.206896551725</v>
      </c>
      <c r="E118">
        <f t="shared" si="46"/>
        <v>18481.103448275862</v>
      </c>
      <c r="F118">
        <f t="shared" si="46"/>
        <v>15358.896551724138</v>
      </c>
      <c r="G118">
        <f t="shared" si="46"/>
        <v>4.5321408447413822E-2</v>
      </c>
      <c r="H118">
        <f t="shared" si="46"/>
        <v>5.0033202816379338E-2</v>
      </c>
      <c r="I118">
        <f t="shared" si="46"/>
        <v>3.5965532012930998E-2</v>
      </c>
      <c r="J118">
        <f t="shared" si="46"/>
        <v>3.5440424841379312E-2</v>
      </c>
      <c r="K118">
        <f t="shared" si="46"/>
        <v>2.6779364224137917E-2</v>
      </c>
      <c r="L118" t="s">
        <v>58</v>
      </c>
      <c r="M118" t="s">
        <v>58</v>
      </c>
      <c r="N118" t="s">
        <v>58</v>
      </c>
      <c r="O118" t="s">
        <v>58</v>
      </c>
      <c r="P118" t="s">
        <v>58</v>
      </c>
      <c r="Q118" t="s">
        <v>58</v>
      </c>
      <c r="R118" t="s">
        <v>58</v>
      </c>
      <c r="S118" t="s">
        <v>58</v>
      </c>
      <c r="T118" t="s">
        <v>58</v>
      </c>
      <c r="U118" t="s">
        <v>58</v>
      </c>
      <c r="V118">
        <f>AVERAGE(V2:V117)</f>
        <v>0.27932902982241381</v>
      </c>
      <c r="W118">
        <f t="shared" ref="W118" si="47">AVERAGE(W2:W117)</f>
        <v>0.2855766088577586</v>
      </c>
      <c r="X118">
        <f t="shared" ref="X118" si="48">AVERAGE(X2:X117)</f>
        <v>0.29456493483965512</v>
      </c>
      <c r="Y118">
        <f t="shared" ref="Y118" si="49">AVERAGE(Y2:Y117)</f>
        <v>0.25337539855862062</v>
      </c>
      <c r="Z118">
        <f t="shared" ref="Z118" si="50">AVERAGE(Z2:Z117)</f>
        <v>0.29290789494396557</v>
      </c>
      <c r="AA118" s="15">
        <f t="shared" ref="AA118" si="51">AVERAGE(AA2:AA117)</f>
        <v>46837.530460453061</v>
      </c>
      <c r="AB118" s="15">
        <f t="shared" ref="AB118" si="52">AVERAGE(AB2:AB117)</f>
        <v>55066.019664169493</v>
      </c>
      <c r="AC118" s="15">
        <f t="shared" ref="AC118" si="53">AVERAGE(AC2:AC117)</f>
        <v>29585.946888407383</v>
      </c>
      <c r="AD118" s="15">
        <f t="shared" ref="AD118" si="54">AVERAGE(AD2:AD117)</f>
        <v>36706.635972728043</v>
      </c>
      <c r="AE118" s="15">
        <f t="shared" ref="AE118" si="55">AVERAGE(AE2:AE117)</f>
        <v>22432.104827586209</v>
      </c>
      <c r="AF118" s="16">
        <f>AVERAGE(AF2:AF117)</f>
        <v>190628.23781334414</v>
      </c>
      <c r="AG118" s="15">
        <f>AVERAGE(AG2:AG117)</f>
        <v>10371.225967473376</v>
      </c>
      <c r="AH118" s="15">
        <f>AVERAGE(AH2:AH117)</f>
        <v>15365.258695288336</v>
      </c>
      <c r="AI118" s="15">
        <f t="shared" ref="AI118:AK118" si="56">AVERAGE(AI2:AI117)</f>
        <v>6109.0480685102402</v>
      </c>
      <c r="AJ118" s="15">
        <f t="shared" si="56"/>
        <v>7331.110709520216</v>
      </c>
      <c r="AK118" s="15">
        <f t="shared" si="56"/>
        <v>4858.1153505986267</v>
      </c>
      <c r="AL118" s="16">
        <f>AVERAGE(AL2:AL117)</f>
        <v>44034.758791390806</v>
      </c>
    </row>
    <row r="121" spans="1:38" x14ac:dyDescent="0.2">
      <c r="W121" s="17"/>
      <c r="X121" s="17"/>
      <c r="Y121" s="17"/>
      <c r="Z121" s="17"/>
      <c r="AA121" s="47"/>
      <c r="AB121" s="47"/>
      <c r="AC121" s="18"/>
      <c r="AD121" s="17"/>
      <c r="AE121" s="19"/>
      <c r="AF121" s="19"/>
      <c r="AG121" s="48"/>
      <c r="AH121" s="48"/>
      <c r="AI121" s="18"/>
      <c r="AJ121" s="17"/>
    </row>
    <row r="136" spans="8:8" x14ac:dyDescent="0.2">
      <c r="H136" s="17"/>
    </row>
    <row r="137" spans="8:8" x14ac:dyDescent="0.2">
      <c r="H137" s="22"/>
    </row>
    <row r="138" spans="8:8" x14ac:dyDescent="0.2">
      <c r="H138" s="22"/>
    </row>
    <row r="139" spans="8:8" x14ac:dyDescent="0.2">
      <c r="H139" s="22"/>
    </row>
    <row r="140" spans="8:8" x14ac:dyDescent="0.2">
      <c r="H140" s="22"/>
    </row>
    <row r="141" spans="8:8" x14ac:dyDescent="0.2">
      <c r="H141" s="22"/>
    </row>
    <row r="142" spans="8:8" x14ac:dyDescent="0.2">
      <c r="H142" s="17"/>
    </row>
  </sheetData>
  <sortState xmlns:xlrd2="http://schemas.microsoft.com/office/spreadsheetml/2017/richdata2" ref="A2:AL117">
    <sortCondition ref="A1:A117"/>
  </sortState>
  <mergeCells count="2">
    <mergeCell ref="AA121:AB121"/>
    <mergeCell ref="AG121:AH12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85D1-B679-074B-8B13-2DA302979C27}">
  <dimension ref="A1:AJ24"/>
  <sheetViews>
    <sheetView tabSelected="1" topLeftCell="AD1" zoomScale="150" zoomScaleNormal="90" workbookViewId="0">
      <selection activeCell="AJ25" sqref="AJ25"/>
    </sheetView>
  </sheetViews>
  <sheetFormatPr baseColWidth="10" defaultRowHeight="15" x14ac:dyDescent="0.2"/>
  <cols>
    <col min="1" max="1" width="16" bestFit="1" customWidth="1"/>
    <col min="2" max="2" width="16.5" bestFit="1" customWidth="1"/>
    <col min="3" max="3" width="14.33203125" bestFit="1" customWidth="1"/>
    <col min="4" max="4" width="13.5" style="38" bestFit="1" customWidth="1"/>
    <col min="5" max="5" width="12.1640625" bestFit="1" customWidth="1"/>
    <col min="6" max="7" width="13.5" bestFit="1" customWidth="1"/>
    <col min="8" max="8" width="14.6640625" bestFit="1" customWidth="1"/>
    <col min="9" max="9" width="17" style="38" bestFit="1" customWidth="1"/>
    <col min="10" max="10" width="9.1640625" bestFit="1" customWidth="1"/>
    <col min="11" max="12" width="13.1640625" bestFit="1" customWidth="1"/>
    <col min="13" max="13" width="14.33203125" bestFit="1" customWidth="1"/>
    <col min="14" max="14" width="13.1640625" style="38" bestFit="1" customWidth="1"/>
    <col min="15" max="15" width="10.1640625" bestFit="1" customWidth="1"/>
    <col min="16" max="17" width="13.1640625" bestFit="1" customWidth="1"/>
    <col min="18" max="18" width="14.33203125" bestFit="1" customWidth="1"/>
    <col min="19" max="19" width="12.1640625" style="38" bestFit="1" customWidth="1"/>
    <col min="20" max="20" width="11.1640625" bestFit="1" customWidth="1"/>
    <col min="21" max="21" width="13.1640625" bestFit="1" customWidth="1"/>
    <col min="22" max="22" width="12.1640625" bestFit="1" customWidth="1"/>
    <col min="23" max="23" width="14.33203125" bestFit="1" customWidth="1"/>
    <col min="24" max="24" width="13.1640625" style="38" bestFit="1" customWidth="1"/>
    <col min="25" max="25" width="11.1640625" bestFit="1" customWidth="1"/>
    <col min="26" max="27" width="13.1640625" bestFit="1" customWidth="1"/>
    <col min="30" max="34" width="18.1640625" bestFit="1" customWidth="1"/>
    <col min="35" max="36" width="16" bestFit="1" customWidth="1"/>
  </cols>
  <sheetData>
    <row r="1" spans="1:36" x14ac:dyDescent="0.2">
      <c r="B1" s="13" t="s">
        <v>37</v>
      </c>
      <c r="C1" s="13" t="s">
        <v>38</v>
      </c>
      <c r="D1" s="43" t="s">
        <v>39</v>
      </c>
      <c r="E1" s="13" t="s">
        <v>1</v>
      </c>
      <c r="F1" s="13" t="s">
        <v>40</v>
      </c>
      <c r="G1" s="13" t="s">
        <v>41</v>
      </c>
      <c r="H1" s="13" t="s">
        <v>42</v>
      </c>
      <c r="I1" s="43" t="s">
        <v>43</v>
      </c>
      <c r="J1" s="13" t="s">
        <v>2</v>
      </c>
      <c r="K1" s="13" t="s">
        <v>44</v>
      </c>
      <c r="L1" s="13" t="s">
        <v>45</v>
      </c>
      <c r="M1" s="13" t="s">
        <v>46</v>
      </c>
      <c r="N1" s="43" t="s">
        <v>47</v>
      </c>
      <c r="O1" s="13" t="s">
        <v>3</v>
      </c>
      <c r="P1" s="13" t="s">
        <v>48</v>
      </c>
      <c r="Q1" s="13" t="s">
        <v>49</v>
      </c>
      <c r="R1" s="13" t="s">
        <v>50</v>
      </c>
      <c r="S1" s="43" t="s">
        <v>51</v>
      </c>
      <c r="T1" s="13" t="s">
        <v>4</v>
      </c>
      <c r="U1" s="13" t="s">
        <v>52</v>
      </c>
      <c r="V1" s="13" t="s">
        <v>53</v>
      </c>
      <c r="W1" s="13" t="s">
        <v>54</v>
      </c>
      <c r="X1" s="43" t="s">
        <v>55</v>
      </c>
      <c r="Y1" s="13" t="s">
        <v>5</v>
      </c>
      <c r="Z1" s="13" t="s">
        <v>56</v>
      </c>
      <c r="AA1" s="13" t="s">
        <v>57</v>
      </c>
    </row>
    <row r="2" spans="1:36" x14ac:dyDescent="0.2">
      <c r="A2" s="13" t="s">
        <v>95</v>
      </c>
      <c r="B2">
        <v>5.713E-2</v>
      </c>
      <c r="C2">
        <v>3.656336</v>
      </c>
      <c r="D2" s="38">
        <v>0.40288099999999999</v>
      </c>
      <c r="E2">
        <v>6920.5839999999998</v>
      </c>
      <c r="F2">
        <v>10194.5</v>
      </c>
      <c r="G2">
        <v>5.9966999999999999E-2</v>
      </c>
      <c r="H2">
        <v>5.7568140000000003</v>
      </c>
      <c r="I2" s="38">
        <v>0.35827300000000001</v>
      </c>
      <c r="J2">
        <v>8880.2469999999994</v>
      </c>
      <c r="K2">
        <v>18315.599999999999</v>
      </c>
      <c r="L2">
        <v>4.3180000000000003E-2</v>
      </c>
      <c r="M2">
        <v>2.763544</v>
      </c>
      <c r="N2" s="38">
        <v>0.38841399999999998</v>
      </c>
      <c r="O2">
        <v>3719.471</v>
      </c>
      <c r="P2">
        <v>3992.4749999999999</v>
      </c>
      <c r="Q2">
        <v>4.6216E-2</v>
      </c>
      <c r="R2">
        <v>2.9578220000000002</v>
      </c>
      <c r="S2" s="38">
        <v>0.38802999999999999</v>
      </c>
      <c r="T2">
        <v>6751.6679999999997</v>
      </c>
      <c r="U2">
        <v>7749.0569999999998</v>
      </c>
      <c r="V2">
        <v>1.9761000000000001E-2</v>
      </c>
      <c r="W2">
        <v>1.2646839999999999</v>
      </c>
      <c r="X2" s="38">
        <v>0.16354299999999999</v>
      </c>
      <c r="Y2">
        <v>18636.23</v>
      </c>
      <c r="Z2">
        <v>3854.5459999999998</v>
      </c>
      <c r="AA2">
        <v>44106.18</v>
      </c>
      <c r="AC2" s="50" t="s">
        <v>94</v>
      </c>
      <c r="AD2" s="50"/>
      <c r="AE2" s="25" t="s">
        <v>85</v>
      </c>
      <c r="AF2" s="25" t="s">
        <v>86</v>
      </c>
      <c r="AG2" s="25" t="s">
        <v>87</v>
      </c>
      <c r="AH2" s="25" t="s">
        <v>88</v>
      </c>
      <c r="AI2" s="25" t="s">
        <v>89</v>
      </c>
      <c r="AJ2" s="25" t="s">
        <v>90</v>
      </c>
    </row>
    <row r="3" spans="1:36" x14ac:dyDescent="0.2">
      <c r="A3" s="13" t="s">
        <v>112</v>
      </c>
      <c r="B3">
        <v>5.5603E-2</v>
      </c>
      <c r="C3">
        <v>3.5586169999999999</v>
      </c>
      <c r="D3" s="38">
        <v>0.38690600000000003</v>
      </c>
      <c r="E3">
        <v>5370.6390000000001</v>
      </c>
      <c r="F3">
        <v>7394.5730000000003</v>
      </c>
      <c r="G3">
        <v>5.9138999999999997E-2</v>
      </c>
      <c r="H3">
        <v>5.6773550000000004</v>
      </c>
      <c r="I3" s="38">
        <v>0.35221599999999997</v>
      </c>
      <c r="J3">
        <v>8149.732</v>
      </c>
      <c r="K3">
        <v>16296.63</v>
      </c>
      <c r="L3">
        <v>2.3470999999999999E-2</v>
      </c>
      <c r="M3">
        <v>1.50217</v>
      </c>
      <c r="N3" s="38">
        <v>0.132046</v>
      </c>
      <c r="O3">
        <v>144452</v>
      </c>
      <c r="P3">
        <v>28652.77</v>
      </c>
      <c r="Q3">
        <v>4.5714999999999999E-2</v>
      </c>
      <c r="R3">
        <v>2.9257810000000002</v>
      </c>
      <c r="S3" s="38">
        <v>0.381774</v>
      </c>
      <c r="T3">
        <v>5672.1440000000002</v>
      </c>
      <c r="U3">
        <v>6335.7169999999996</v>
      </c>
      <c r="V3">
        <v>3.5872000000000001E-2</v>
      </c>
      <c r="W3">
        <v>2.2958210000000001</v>
      </c>
      <c r="X3" s="38">
        <v>0.460503</v>
      </c>
      <c r="Y3">
        <v>1433.4680000000001</v>
      </c>
      <c r="Z3">
        <v>1515.509</v>
      </c>
      <c r="AA3">
        <v>60195.199999999997</v>
      </c>
      <c r="AC3" s="49" t="s">
        <v>81</v>
      </c>
      <c r="AD3" s="37" t="s">
        <v>62</v>
      </c>
      <c r="AE3" s="32">
        <f>C2</f>
        <v>3.656336</v>
      </c>
      <c r="AF3" s="32">
        <f>C3</f>
        <v>3.5586169999999999</v>
      </c>
      <c r="AG3" s="32">
        <f>C4</f>
        <v>3.656336</v>
      </c>
      <c r="AH3" s="32">
        <f>C5</f>
        <v>3.656336</v>
      </c>
      <c r="AI3" s="32">
        <f>C6</f>
        <v>3.5586169999999999</v>
      </c>
      <c r="AJ3" s="32">
        <f>C7</f>
        <v>3.656336</v>
      </c>
    </row>
    <row r="4" spans="1:36" x14ac:dyDescent="0.2">
      <c r="A4" s="13" t="s">
        <v>96</v>
      </c>
      <c r="B4">
        <v>5.713E-2</v>
      </c>
      <c r="C4">
        <v>3.656336</v>
      </c>
      <c r="D4" s="38">
        <v>0.40288099999999999</v>
      </c>
      <c r="E4">
        <v>13177.6</v>
      </c>
      <c r="F4">
        <v>19411.52</v>
      </c>
      <c r="G4">
        <v>5.9966999999999999E-2</v>
      </c>
      <c r="H4">
        <v>5.7568140000000003</v>
      </c>
      <c r="I4" s="38">
        <v>0.35827300000000001</v>
      </c>
      <c r="J4">
        <v>8880.2469999999994</v>
      </c>
      <c r="K4">
        <v>18315.599999999999</v>
      </c>
      <c r="L4">
        <v>4.3180000000000003E-2</v>
      </c>
      <c r="M4">
        <v>2.763544</v>
      </c>
      <c r="N4" s="38">
        <v>0.38841399999999998</v>
      </c>
      <c r="O4">
        <v>3719.471</v>
      </c>
      <c r="P4">
        <v>3992.4749999999999</v>
      </c>
      <c r="Q4">
        <v>4.6216E-2</v>
      </c>
      <c r="R4">
        <v>2.9578220000000002</v>
      </c>
      <c r="S4" s="38">
        <v>0.38802999999999999</v>
      </c>
      <c r="T4">
        <v>6751.6679999999997</v>
      </c>
      <c r="U4">
        <v>7749.0569999999998</v>
      </c>
      <c r="V4">
        <v>1.9761000000000001E-2</v>
      </c>
      <c r="W4">
        <v>1.2646839999999999</v>
      </c>
      <c r="X4" s="38">
        <v>0.16354299999999999</v>
      </c>
      <c r="Y4">
        <v>24702.43</v>
      </c>
      <c r="Z4">
        <v>5109.223</v>
      </c>
      <c r="AA4">
        <v>54577.87</v>
      </c>
      <c r="AC4" s="49"/>
      <c r="AD4" s="37" t="s">
        <v>63</v>
      </c>
      <c r="AE4" s="41">
        <v>5.7568140000000003</v>
      </c>
      <c r="AF4" s="41">
        <v>5.6773550000000004</v>
      </c>
      <c r="AG4" s="41">
        <v>5.7568140000000003</v>
      </c>
      <c r="AH4" s="41">
        <v>5.7568140000000003</v>
      </c>
      <c r="AI4" s="41">
        <v>5.6773550000000004</v>
      </c>
      <c r="AJ4" s="41">
        <v>5.7568140000000003</v>
      </c>
    </row>
    <row r="5" spans="1:36" x14ac:dyDescent="0.2">
      <c r="A5" s="13" t="s">
        <v>97</v>
      </c>
      <c r="B5">
        <v>5.713E-2</v>
      </c>
      <c r="C5">
        <v>3.656336</v>
      </c>
      <c r="D5" s="38">
        <v>0.40288099999999999</v>
      </c>
      <c r="E5">
        <v>6920.5839999999998</v>
      </c>
      <c r="F5">
        <v>10194.5</v>
      </c>
      <c r="G5">
        <v>5.9966999999999999E-2</v>
      </c>
      <c r="H5">
        <v>5.7568140000000003</v>
      </c>
      <c r="I5" s="38">
        <v>0.35827300000000001</v>
      </c>
      <c r="J5">
        <v>8880.2469999999994</v>
      </c>
      <c r="K5">
        <v>18315.599999999999</v>
      </c>
      <c r="L5">
        <v>4.3180000000000003E-2</v>
      </c>
      <c r="M5">
        <v>2.763544</v>
      </c>
      <c r="N5" s="38">
        <v>0.38841399999999998</v>
      </c>
      <c r="O5">
        <v>3719.471</v>
      </c>
      <c r="P5">
        <v>3992.4749999999999</v>
      </c>
      <c r="Q5">
        <v>4.6216E-2</v>
      </c>
      <c r="R5">
        <v>2.9578220000000002</v>
      </c>
      <c r="S5" s="38">
        <v>0.38802999999999999</v>
      </c>
      <c r="T5">
        <v>16082.01</v>
      </c>
      <c r="U5">
        <v>18457.73</v>
      </c>
      <c r="V5">
        <v>1.9761000000000001E-2</v>
      </c>
      <c r="W5">
        <v>1.2646839999999999</v>
      </c>
      <c r="X5" s="38">
        <v>0.16354299999999999</v>
      </c>
      <c r="Y5">
        <v>24702.43</v>
      </c>
      <c r="Z5">
        <v>5109.223</v>
      </c>
      <c r="AA5">
        <v>56069.53</v>
      </c>
      <c r="AC5" s="49"/>
      <c r="AD5" s="37" t="s">
        <v>64</v>
      </c>
      <c r="AE5" s="41">
        <v>2.763544</v>
      </c>
      <c r="AF5" s="42">
        <v>1.50217</v>
      </c>
      <c r="AG5" s="41">
        <v>2.763544</v>
      </c>
      <c r="AH5" s="41">
        <v>2.763544</v>
      </c>
      <c r="AI5" s="41">
        <v>1.50217</v>
      </c>
      <c r="AJ5" s="41">
        <v>2.763544</v>
      </c>
    </row>
    <row r="6" spans="1:36" x14ac:dyDescent="0.2">
      <c r="A6" s="13" t="s">
        <v>98</v>
      </c>
      <c r="B6">
        <v>5.5603E-2</v>
      </c>
      <c r="C6">
        <v>3.5586169999999999</v>
      </c>
      <c r="D6" s="38">
        <v>0.38690600000000003</v>
      </c>
      <c r="E6">
        <v>5370.6390000000001</v>
      </c>
      <c r="F6">
        <v>7394.5730000000003</v>
      </c>
      <c r="G6">
        <v>5.9138999999999997E-2</v>
      </c>
      <c r="H6">
        <v>5.6773550000000004</v>
      </c>
      <c r="I6" s="38">
        <v>0.35221599999999997</v>
      </c>
      <c r="J6">
        <v>8149.732</v>
      </c>
      <c r="K6">
        <v>16296.63</v>
      </c>
      <c r="L6">
        <v>2.3470999999999999E-2</v>
      </c>
      <c r="M6">
        <v>1.50217</v>
      </c>
      <c r="N6" s="38">
        <v>0.132046</v>
      </c>
      <c r="O6">
        <v>144452</v>
      </c>
      <c r="P6">
        <v>28652.77</v>
      </c>
      <c r="Q6">
        <v>4.5714999999999999E-2</v>
      </c>
      <c r="R6">
        <v>2.9257810000000002</v>
      </c>
      <c r="S6" s="38">
        <v>0.381774</v>
      </c>
      <c r="T6">
        <v>4686.4399999999996</v>
      </c>
      <c r="U6">
        <v>5234.6970000000001</v>
      </c>
      <c r="V6">
        <v>3.5872000000000001E-2</v>
      </c>
      <c r="W6">
        <v>2.2958210000000001</v>
      </c>
      <c r="X6" s="38">
        <v>0.460503</v>
      </c>
      <c r="Y6">
        <v>1433.4680000000001</v>
      </c>
      <c r="Z6">
        <v>1515.509</v>
      </c>
      <c r="AA6">
        <v>59094.18</v>
      </c>
      <c r="AC6" s="49"/>
      <c r="AD6" s="37" t="s">
        <v>65</v>
      </c>
      <c r="AE6" s="41">
        <v>2.9578220000000002</v>
      </c>
      <c r="AF6" s="41">
        <v>2.9578220000000002</v>
      </c>
      <c r="AG6" s="41">
        <v>2.9578220000000002</v>
      </c>
      <c r="AH6" s="41">
        <v>2.9578220000000002</v>
      </c>
      <c r="AI6" s="41">
        <v>2.9578220000000002</v>
      </c>
      <c r="AJ6" s="41">
        <v>2.9578220000000002</v>
      </c>
    </row>
    <row r="7" spans="1:36" x14ac:dyDescent="0.2">
      <c r="A7" s="13" t="s">
        <v>99</v>
      </c>
      <c r="B7">
        <v>5.713E-2</v>
      </c>
      <c r="C7">
        <v>3.656336</v>
      </c>
      <c r="D7" s="38">
        <v>0.40288099999999999</v>
      </c>
      <c r="E7">
        <v>6920.5839999999998</v>
      </c>
      <c r="F7">
        <v>10194.5</v>
      </c>
      <c r="G7">
        <v>5.9966999999999999E-2</v>
      </c>
      <c r="H7">
        <v>5.7568140000000003</v>
      </c>
      <c r="I7" s="38">
        <v>0.35827300000000001</v>
      </c>
      <c r="J7">
        <v>9218.51</v>
      </c>
      <c r="K7">
        <v>19013.27</v>
      </c>
      <c r="L7">
        <v>4.3180000000000003E-2</v>
      </c>
      <c r="M7">
        <v>2.763544</v>
      </c>
      <c r="N7" s="38">
        <v>0.38841399999999998</v>
      </c>
      <c r="O7">
        <v>3719.471</v>
      </c>
      <c r="P7">
        <v>3992.4749999999999</v>
      </c>
      <c r="Q7">
        <v>4.6216E-2</v>
      </c>
      <c r="R7">
        <v>2.9578220000000002</v>
      </c>
      <c r="S7" s="38">
        <v>0.38802999999999999</v>
      </c>
      <c r="T7">
        <v>16082.01</v>
      </c>
      <c r="U7">
        <v>18457.73</v>
      </c>
      <c r="V7">
        <v>1.9761000000000001E-2</v>
      </c>
      <c r="W7">
        <v>1.2646839999999999</v>
      </c>
      <c r="X7" s="38">
        <v>0.16354299999999999</v>
      </c>
      <c r="Y7">
        <v>18636.23</v>
      </c>
      <c r="Z7">
        <v>3854.5459999999998</v>
      </c>
      <c r="AA7">
        <v>55512.52</v>
      </c>
      <c r="AC7" s="49"/>
      <c r="AD7" s="37" t="s">
        <v>66</v>
      </c>
      <c r="AE7" s="41">
        <v>1.2646839999999999</v>
      </c>
      <c r="AF7" s="41">
        <v>2.2958210000000001</v>
      </c>
      <c r="AG7" s="41">
        <v>1.2646839999999999</v>
      </c>
      <c r="AH7" s="41">
        <v>1.2646839999999999</v>
      </c>
      <c r="AI7" s="41">
        <v>2.2958210000000001</v>
      </c>
      <c r="AJ7" s="41">
        <v>1.2646839999999999</v>
      </c>
    </row>
    <row r="8" spans="1:36" x14ac:dyDescent="0.2">
      <c r="A8" s="13"/>
      <c r="AC8" s="49" t="s">
        <v>92</v>
      </c>
      <c r="AD8" s="37" t="s">
        <v>62</v>
      </c>
      <c r="AE8" s="33">
        <v>0.40288099999999999</v>
      </c>
      <c r="AF8" s="33">
        <v>0.38690600000000003</v>
      </c>
      <c r="AG8" s="33">
        <v>0.40288099999999999</v>
      </c>
      <c r="AH8" s="33">
        <v>0.40288099999999999</v>
      </c>
      <c r="AI8" s="33">
        <v>0.38690600000000003</v>
      </c>
      <c r="AJ8" s="33">
        <v>0.40288099999999999</v>
      </c>
    </row>
    <row r="9" spans="1:36" x14ac:dyDescent="0.2">
      <c r="AC9" s="49"/>
      <c r="AD9" s="37" t="s">
        <v>63</v>
      </c>
      <c r="AE9" s="33">
        <v>0.35827300000000001</v>
      </c>
      <c r="AF9" s="33">
        <v>0.35221599999999997</v>
      </c>
      <c r="AG9" s="33">
        <v>0.35827300000000001</v>
      </c>
      <c r="AH9" s="33">
        <v>0.35827300000000001</v>
      </c>
      <c r="AI9" s="33">
        <v>0.35221599999999997</v>
      </c>
      <c r="AJ9" s="33">
        <v>0.35827300000000001</v>
      </c>
    </row>
    <row r="10" spans="1:36" x14ac:dyDescent="0.2">
      <c r="AC10" s="49"/>
      <c r="AD10" s="37" t="s">
        <v>64</v>
      </c>
      <c r="AE10" s="33">
        <v>0.38841399999999998</v>
      </c>
      <c r="AF10" s="33">
        <v>0.132046</v>
      </c>
      <c r="AG10" s="33">
        <v>0.38841399999999998</v>
      </c>
      <c r="AH10" s="33">
        <v>0.38841399999999998</v>
      </c>
      <c r="AI10" s="33">
        <v>0.132046</v>
      </c>
      <c r="AJ10" s="33">
        <v>0.38841399999999998</v>
      </c>
    </row>
    <row r="11" spans="1:36" x14ac:dyDescent="0.2">
      <c r="AC11" s="49"/>
      <c r="AD11" s="37" t="s">
        <v>65</v>
      </c>
      <c r="AE11" s="33">
        <v>0.38802999999999999</v>
      </c>
      <c r="AF11" s="33">
        <v>0.381774</v>
      </c>
      <c r="AG11" s="33">
        <v>0.38802999999999999</v>
      </c>
      <c r="AH11" s="33">
        <v>0.38802999999999999</v>
      </c>
      <c r="AI11" s="33">
        <v>0.381774</v>
      </c>
      <c r="AJ11" s="33">
        <v>0.38802999999999999</v>
      </c>
    </row>
    <row r="12" spans="1:36" x14ac:dyDescent="0.2">
      <c r="C12" s="36"/>
      <c r="AC12" s="49"/>
      <c r="AD12" s="37" t="s">
        <v>66</v>
      </c>
      <c r="AE12" s="33">
        <v>0.16354299999999999</v>
      </c>
      <c r="AF12" s="33">
        <v>0.460503</v>
      </c>
      <c r="AG12" s="33">
        <v>0.16354299999999999</v>
      </c>
      <c r="AH12" s="33">
        <v>0.16354299999999999</v>
      </c>
      <c r="AI12" s="33">
        <v>0.460503</v>
      </c>
      <c r="AJ12" s="33">
        <v>0.16354299999999999</v>
      </c>
    </row>
    <row r="13" spans="1:36" x14ac:dyDescent="0.2">
      <c r="AC13" s="49" t="s">
        <v>83</v>
      </c>
      <c r="AD13" s="25" t="s">
        <v>69</v>
      </c>
      <c r="AE13" s="26">
        <f>C2*E2+H2*J2+M2*O2+R2*T2+W2*Y2</f>
        <v>130244.00648692201</v>
      </c>
      <c r="AF13" s="26">
        <v>302258.86688681506</v>
      </c>
      <c r="AG13" s="26">
        <v>160793.58542109799</v>
      </c>
      <c r="AH13" s="26">
        <v>159788.814496128</v>
      </c>
      <c r="AI13" s="26">
        <v>299374.91285199102</v>
      </c>
      <c r="AJ13" s="26">
        <v>165513.323402846</v>
      </c>
    </row>
    <row r="14" spans="1:36" x14ac:dyDescent="0.2">
      <c r="AC14" s="49"/>
      <c r="AD14" s="25" t="s">
        <v>75</v>
      </c>
      <c r="AE14" s="27">
        <f>E2+J2+O2+T2+Y2</f>
        <v>44908.2</v>
      </c>
      <c r="AF14" s="27">
        <v>165077.98299999998</v>
      </c>
      <c r="AG14" s="27">
        <v>57231.416000000005</v>
      </c>
      <c r="AH14" s="27">
        <v>54576.805000000008</v>
      </c>
      <c r="AI14" s="27">
        <v>164092.27899999998</v>
      </c>
      <c r="AJ14" s="27">
        <v>60304.741999999998</v>
      </c>
    </row>
    <row r="15" spans="1:36" x14ac:dyDescent="0.2">
      <c r="AC15" s="49"/>
      <c r="AD15" s="25" t="s">
        <v>93</v>
      </c>
      <c r="AE15" s="25">
        <v>0</v>
      </c>
      <c r="AF15" s="25">
        <v>2</v>
      </c>
      <c r="AG15" s="40">
        <v>2</v>
      </c>
      <c r="AH15" s="25">
        <v>2</v>
      </c>
      <c r="AI15" s="25">
        <v>1</v>
      </c>
      <c r="AJ15" s="25">
        <v>2</v>
      </c>
    </row>
    <row r="16" spans="1:36" x14ac:dyDescent="0.2">
      <c r="AC16" s="49"/>
      <c r="AD16" s="25" t="s">
        <v>91</v>
      </c>
      <c r="AE16" s="26">
        <v>44106.18</v>
      </c>
      <c r="AF16" s="26">
        <v>60195.199999999997</v>
      </c>
      <c r="AG16" s="26">
        <v>54577.87</v>
      </c>
      <c r="AH16" s="26">
        <v>55512.52</v>
      </c>
      <c r="AI16" s="26">
        <v>59094.18</v>
      </c>
      <c r="AJ16" s="26">
        <v>56069.53</v>
      </c>
    </row>
    <row r="20" spans="31:36" x14ac:dyDescent="0.2">
      <c r="AE20" s="45" t="s">
        <v>110</v>
      </c>
      <c r="AF20" s="45" t="s">
        <v>100</v>
      </c>
      <c r="AG20" s="45" t="s">
        <v>101</v>
      </c>
      <c r="AH20" s="45" t="s">
        <v>102</v>
      </c>
      <c r="AI20" s="45" t="s">
        <v>103</v>
      </c>
      <c r="AJ20" s="45" t="s">
        <v>104</v>
      </c>
    </row>
    <row r="21" spans="31:36" x14ac:dyDescent="0.2">
      <c r="AE21" s="45" t="s">
        <v>106</v>
      </c>
      <c r="AF21" s="45" t="s">
        <v>64</v>
      </c>
      <c r="AG21" s="45" t="s">
        <v>107</v>
      </c>
      <c r="AH21" s="45" t="s">
        <v>65</v>
      </c>
      <c r="AI21" s="45" t="s">
        <v>64</v>
      </c>
      <c r="AJ21" s="45" t="s">
        <v>65</v>
      </c>
    </row>
    <row r="22" spans="31:36" x14ac:dyDescent="0.2">
      <c r="AE22" s="45" t="s">
        <v>105</v>
      </c>
      <c r="AF22" s="45" t="s">
        <v>65</v>
      </c>
      <c r="AG22" s="45" t="s">
        <v>66</v>
      </c>
      <c r="AH22" s="45" t="s">
        <v>108</v>
      </c>
      <c r="AI22" s="45" t="s">
        <v>111</v>
      </c>
      <c r="AJ22" s="45" t="s">
        <v>66</v>
      </c>
    </row>
    <row r="23" spans="31:36" x14ac:dyDescent="0.2">
      <c r="AE23" s="45" t="s">
        <v>91</v>
      </c>
      <c r="AF23" s="44">
        <v>60195.199999999997</v>
      </c>
      <c r="AG23" s="44">
        <v>54577.87</v>
      </c>
      <c r="AH23" s="26">
        <v>55512.52</v>
      </c>
      <c r="AI23" s="44">
        <v>59094.18</v>
      </c>
      <c r="AJ23" s="26">
        <v>56069.53</v>
      </c>
    </row>
    <row r="24" spans="31:36" x14ac:dyDescent="0.2">
      <c r="AE24" s="45" t="s">
        <v>109</v>
      </c>
      <c r="AF24" s="46">
        <v>0.36699284047784347</v>
      </c>
      <c r="AG24" s="46">
        <v>0.23942702306048463</v>
      </c>
      <c r="AH24" s="46">
        <v>0.26</v>
      </c>
      <c r="AI24" s="46">
        <v>0.34198941068239613</v>
      </c>
      <c r="AJ24" s="46">
        <v>0.27</v>
      </c>
    </row>
  </sheetData>
  <mergeCells count="4">
    <mergeCell ref="AC3:AC7"/>
    <mergeCell ref="AC8:AC12"/>
    <mergeCell ref="AC13:AC16"/>
    <mergeCell ref="AC2:AD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3933B-EFF3-3043-BE65-C373A44837BA}">
  <dimension ref="B3:P25"/>
  <sheetViews>
    <sheetView zoomScale="117" workbookViewId="0">
      <selection activeCell="N23" sqref="N23"/>
    </sheetView>
  </sheetViews>
  <sheetFormatPr baseColWidth="10" defaultRowHeight="15" x14ac:dyDescent="0.2"/>
  <cols>
    <col min="2" max="2" width="17.83203125" bestFit="1" customWidth="1"/>
    <col min="3" max="3" width="10.83203125" bestFit="1" customWidth="1"/>
    <col min="4" max="4" width="11" customWidth="1"/>
    <col min="5" max="5" width="11" bestFit="1" customWidth="1"/>
    <col min="6" max="6" width="14.33203125" bestFit="1" customWidth="1"/>
    <col min="9" max="9" width="17.83203125" bestFit="1" customWidth="1"/>
    <col min="11" max="11" width="18.1640625" bestFit="1" customWidth="1"/>
    <col min="12" max="13" width="11.1640625" bestFit="1" customWidth="1"/>
    <col min="14" max="14" width="12.33203125" bestFit="1" customWidth="1"/>
    <col min="15" max="15" width="11.1640625" bestFit="1" customWidth="1"/>
    <col min="18" max="18" width="13.33203125" customWidth="1"/>
    <col min="19" max="19" width="15.83203125" bestFit="1" customWidth="1"/>
    <col min="20" max="20" width="17.83203125" bestFit="1" customWidth="1"/>
    <col min="21" max="21" width="15.6640625" bestFit="1" customWidth="1"/>
    <col min="22" max="22" width="13.6640625" bestFit="1" customWidth="1"/>
    <col min="23" max="23" width="15.6640625" bestFit="1" customWidth="1"/>
  </cols>
  <sheetData>
    <row r="3" spans="2:15" x14ac:dyDescent="0.2">
      <c r="B3" s="51" t="s">
        <v>68</v>
      </c>
      <c r="C3" s="61" t="s">
        <v>72</v>
      </c>
      <c r="D3" s="61"/>
      <c r="E3" s="61" t="s">
        <v>73</v>
      </c>
      <c r="F3" s="61"/>
      <c r="I3" s="51" t="s">
        <v>68</v>
      </c>
      <c r="J3" s="53" t="s">
        <v>72</v>
      </c>
      <c r="K3" s="54"/>
      <c r="L3" s="55"/>
      <c r="M3" s="53" t="s">
        <v>73</v>
      </c>
      <c r="N3" s="54"/>
      <c r="O3" s="54"/>
    </row>
    <row r="4" spans="2:15" x14ac:dyDescent="0.2">
      <c r="B4" s="51"/>
      <c r="C4" s="24" t="s">
        <v>71</v>
      </c>
      <c r="D4" s="24" t="s">
        <v>70</v>
      </c>
      <c r="E4" s="24" t="s">
        <v>74</v>
      </c>
      <c r="F4" s="24" t="s">
        <v>61</v>
      </c>
      <c r="I4" s="51"/>
      <c r="J4" s="24" t="s">
        <v>80</v>
      </c>
      <c r="K4" s="24" t="s">
        <v>78</v>
      </c>
      <c r="L4" s="24" t="s">
        <v>79</v>
      </c>
      <c r="M4" s="24" t="s">
        <v>81</v>
      </c>
      <c r="N4" s="24" t="s">
        <v>84</v>
      </c>
      <c r="O4" s="24" t="s">
        <v>82</v>
      </c>
    </row>
    <row r="5" spans="2:15" x14ac:dyDescent="0.2">
      <c r="B5" s="25" t="s">
        <v>62</v>
      </c>
      <c r="C5" s="26">
        <v>46837.530460453061</v>
      </c>
      <c r="D5" s="27">
        <v>18879</v>
      </c>
      <c r="E5" s="27">
        <v>5370.6390000000001</v>
      </c>
      <c r="F5" s="28">
        <v>19112.047246262999</v>
      </c>
      <c r="I5" s="25" t="s">
        <v>62</v>
      </c>
      <c r="J5" s="32">
        <v>2.9005701410000002</v>
      </c>
      <c r="K5" s="33">
        <f>Data!V118</f>
        <v>0.27932902982241381</v>
      </c>
      <c r="L5" s="26">
        <f>Data!AG118</f>
        <v>10371.225967473376</v>
      </c>
      <c r="M5" s="32">
        <v>3.5586169999999999</v>
      </c>
      <c r="N5" s="33">
        <v>0.38690600000000003</v>
      </c>
      <c r="O5" s="26">
        <v>7394.5730000000003</v>
      </c>
    </row>
    <row r="6" spans="2:15" x14ac:dyDescent="0.2">
      <c r="B6" s="25" t="s">
        <v>63</v>
      </c>
      <c r="C6" s="26">
        <v>55066.019664169493</v>
      </c>
      <c r="D6" s="27">
        <v>11763</v>
      </c>
      <c r="E6" s="27">
        <v>8149.732</v>
      </c>
      <c r="F6" s="28">
        <v>46268.921718860001</v>
      </c>
      <c r="I6" s="25" t="s">
        <v>63</v>
      </c>
      <c r="J6" s="23">
        <v>4.8</v>
      </c>
      <c r="K6" s="33">
        <f>Data!W118</f>
        <v>0.2855766088577586</v>
      </c>
      <c r="L6" s="26">
        <f>Data!AH118</f>
        <v>15365.258695288336</v>
      </c>
      <c r="M6" s="41">
        <v>5.6773550000000004</v>
      </c>
      <c r="N6" s="33">
        <v>0.35221599999999997</v>
      </c>
      <c r="O6" s="26">
        <v>16296.63</v>
      </c>
    </row>
    <row r="7" spans="2:15" x14ac:dyDescent="0.2">
      <c r="B7" s="25" t="s">
        <v>64</v>
      </c>
      <c r="C7" s="26">
        <v>29585.946888407383</v>
      </c>
      <c r="D7" s="27">
        <v>14898</v>
      </c>
      <c r="E7" s="27">
        <v>144452</v>
      </c>
      <c r="F7" s="28">
        <v>216991.46084000001</v>
      </c>
      <c r="I7" s="25" t="s">
        <v>64</v>
      </c>
      <c r="J7" s="32">
        <v>2.2999999999999998</v>
      </c>
      <c r="K7" s="33">
        <f>Data!X118</f>
        <v>0.29456493483965512</v>
      </c>
      <c r="L7" s="26">
        <f>Data!AI118</f>
        <v>6109.0480685102402</v>
      </c>
      <c r="M7" s="42">
        <v>1.50217</v>
      </c>
      <c r="N7" s="33">
        <v>0.132046</v>
      </c>
      <c r="O7" s="26">
        <v>28652.77</v>
      </c>
    </row>
    <row r="8" spans="2:15" x14ac:dyDescent="0.2">
      <c r="B8" s="25" t="s">
        <v>65</v>
      </c>
      <c r="C8" s="26">
        <v>36706.635972728043</v>
      </c>
      <c r="D8" s="27">
        <v>18481</v>
      </c>
      <c r="E8" s="27">
        <v>5672.1440000000002</v>
      </c>
      <c r="F8" s="28">
        <v>16595.451144464001</v>
      </c>
      <c r="I8" s="25" t="s">
        <v>65</v>
      </c>
      <c r="J8" s="32">
        <v>2.27</v>
      </c>
      <c r="K8" s="33">
        <f>Data!Y118</f>
        <v>0.25337539855862062</v>
      </c>
      <c r="L8" s="26">
        <f>Data!AJ118</f>
        <v>7331.110709520216</v>
      </c>
      <c r="M8" s="41">
        <v>2.9578220000000002</v>
      </c>
      <c r="N8" s="33">
        <v>0.381774</v>
      </c>
      <c r="O8" s="26">
        <v>6335.7169999999996</v>
      </c>
    </row>
    <row r="9" spans="2:15" x14ac:dyDescent="0.2">
      <c r="B9" s="25" t="s">
        <v>66</v>
      </c>
      <c r="C9" s="26">
        <v>22432.104827586209</v>
      </c>
      <c r="D9" s="27">
        <v>15359</v>
      </c>
      <c r="E9" s="27">
        <v>1433.4680000000001</v>
      </c>
      <c r="F9" s="28">
        <v>3290.9859372280002</v>
      </c>
      <c r="I9" s="25" t="s">
        <v>66</v>
      </c>
      <c r="J9" s="32">
        <v>1.71</v>
      </c>
      <c r="K9" s="33">
        <f>Data!Z118</f>
        <v>0.29290789494396557</v>
      </c>
      <c r="L9" s="26">
        <f>Data!AK118</f>
        <v>4858.1153505986267</v>
      </c>
      <c r="M9" s="41">
        <v>2.2958210000000001</v>
      </c>
      <c r="N9" s="33">
        <v>0.460503</v>
      </c>
      <c r="O9" s="26">
        <v>1515.509</v>
      </c>
    </row>
    <row r="10" spans="2:15" x14ac:dyDescent="0.2">
      <c r="B10" s="24" t="s">
        <v>67</v>
      </c>
      <c r="C10" s="29">
        <v>190628.23781334414</v>
      </c>
      <c r="D10" s="30">
        <v>79380</v>
      </c>
      <c r="E10" s="30">
        <v>165077.98299999998</v>
      </c>
      <c r="F10" s="31">
        <v>302258.86688681506</v>
      </c>
      <c r="I10" s="56" t="s">
        <v>83</v>
      </c>
      <c r="J10" s="57"/>
      <c r="K10" s="58"/>
      <c r="L10" s="34">
        <f>SUM(L5:L9)</f>
        <v>44034.758791390799</v>
      </c>
      <c r="M10" s="59"/>
      <c r="N10" s="60"/>
      <c r="O10" s="31">
        <f>SUM(O5:O9)</f>
        <v>60195.198999999993</v>
      </c>
    </row>
    <row r="11" spans="2:15" ht="16" x14ac:dyDescent="0.2">
      <c r="D11" s="20"/>
      <c r="E11" s="20"/>
      <c r="F11" s="21"/>
    </row>
    <row r="12" spans="2:15" x14ac:dyDescent="0.2">
      <c r="B12" s="52" t="s">
        <v>77</v>
      </c>
      <c r="C12" s="52"/>
      <c r="D12" s="52"/>
    </row>
    <row r="13" spans="2:15" ht="15" customHeight="1" x14ac:dyDescent="0.2">
      <c r="B13" s="25" t="s">
        <v>76</v>
      </c>
      <c r="C13" s="25" t="s">
        <v>74</v>
      </c>
      <c r="D13" s="25" t="s">
        <v>61</v>
      </c>
      <c r="K13" s="35" t="s">
        <v>76</v>
      </c>
      <c r="L13" s="35" t="s">
        <v>82</v>
      </c>
    </row>
    <row r="14" spans="2:15" ht="15" customHeight="1" x14ac:dyDescent="0.2">
      <c r="B14" s="25" t="s">
        <v>62</v>
      </c>
      <c r="C14" s="27">
        <v>5370.6390000000001</v>
      </c>
      <c r="D14" s="28">
        <v>19112.047246262999</v>
      </c>
      <c r="K14" s="25" t="s">
        <v>62</v>
      </c>
      <c r="L14" s="26">
        <v>7394.5730000000003</v>
      </c>
      <c r="M14" s="23"/>
    </row>
    <row r="15" spans="2:15" x14ac:dyDescent="0.2">
      <c r="B15" s="25" t="s">
        <v>63</v>
      </c>
      <c r="C15" s="27">
        <v>8149.732</v>
      </c>
      <c r="D15" s="28">
        <v>46268.921718860001</v>
      </c>
      <c r="K15" s="25" t="s">
        <v>63</v>
      </c>
      <c r="L15" s="26">
        <v>16296.63</v>
      </c>
      <c r="M15" s="23"/>
    </row>
    <row r="16" spans="2:15" x14ac:dyDescent="0.2">
      <c r="B16" s="25" t="s">
        <v>64</v>
      </c>
      <c r="C16" s="27">
        <v>144452</v>
      </c>
      <c r="D16" s="28">
        <v>216991.46084000001</v>
      </c>
      <c r="K16" s="25" t="s">
        <v>64</v>
      </c>
      <c r="L16" s="26">
        <v>28652.77</v>
      </c>
      <c r="O16" s="39"/>
    </row>
    <row r="17" spans="2:16" x14ac:dyDescent="0.2">
      <c r="B17" s="25" t="s">
        <v>65</v>
      </c>
      <c r="C17" s="27">
        <v>5672.1440000000002</v>
      </c>
      <c r="D17" s="28">
        <v>16595.451144464001</v>
      </c>
      <c r="K17" s="25" t="s">
        <v>65</v>
      </c>
      <c r="L17" s="26">
        <v>6335.7169999999996</v>
      </c>
      <c r="O17" s="38"/>
    </row>
    <row r="18" spans="2:16" x14ac:dyDescent="0.2">
      <c r="B18" s="25" t="s">
        <v>66</v>
      </c>
      <c r="C18" s="27">
        <v>1433.4680000000001</v>
      </c>
      <c r="D18" s="28">
        <v>3290.9859372280002</v>
      </c>
      <c r="K18" s="25" t="s">
        <v>66</v>
      </c>
      <c r="L18" s="26">
        <v>1515.509</v>
      </c>
    </row>
    <row r="21" spans="2:16" x14ac:dyDescent="0.2">
      <c r="M21" s="39"/>
    </row>
    <row r="22" spans="2:16" x14ac:dyDescent="0.2">
      <c r="P22" s="39"/>
    </row>
    <row r="23" spans="2:16" x14ac:dyDescent="0.2">
      <c r="P23" s="39"/>
    </row>
    <row r="24" spans="2:16" x14ac:dyDescent="0.2">
      <c r="P24" s="39"/>
    </row>
    <row r="25" spans="2:16" x14ac:dyDescent="0.2">
      <c r="P25" s="39"/>
    </row>
  </sheetData>
  <mergeCells count="9">
    <mergeCell ref="B3:B4"/>
    <mergeCell ref="B12:D12"/>
    <mergeCell ref="I3:I4"/>
    <mergeCell ref="M3:O3"/>
    <mergeCell ref="J3:L3"/>
    <mergeCell ref="I10:K10"/>
    <mergeCell ref="M10:N10"/>
    <mergeCell ref="C3:D3"/>
    <mergeCell ref="E3:F3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Simulations and results </vt:lpstr>
      <vt:lpstr>Visualization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Rolleigh</dc:creator>
  <cp:lastModifiedBy>Nabeel Keloth</cp:lastModifiedBy>
  <dcterms:created xsi:type="dcterms:W3CDTF">2016-10-08T19:27:08Z</dcterms:created>
  <dcterms:modified xsi:type="dcterms:W3CDTF">2021-04-22T12:54:02Z</dcterms:modified>
</cp:coreProperties>
</file>