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dim\Desktop\BN2230\Week 1\Practice 3\"/>
    </mc:Choice>
  </mc:AlternateContent>
  <xr:revisionPtr revIDLastSave="0" documentId="13_ncr:1_{2BC34DFF-E6B3-431B-A19D-15FE69F1F29B}" xr6:coauthVersionLast="47" xr6:coauthVersionMax="47" xr10:uidLastSave="{00000000-0000-0000-0000-000000000000}"/>
  <bookViews>
    <workbookView xWindow="-110" yWindow="-110" windowWidth="19420" windowHeight="11620" xr2:uid="{CF174DF9-49E8-4A6E-A471-62D2CF95F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1" l="1"/>
  <c r="U4" i="1"/>
  <c r="U5" i="1"/>
  <c r="U6" i="1"/>
  <c r="U7" i="1"/>
  <c r="U8" i="1"/>
  <c r="U9" i="1"/>
  <c r="U10" i="1"/>
  <c r="U11" i="1"/>
  <c r="U12" i="1"/>
  <c r="U13" i="1"/>
  <c r="U14" i="1"/>
  <c r="U3" i="1"/>
  <c r="T4" i="1"/>
  <c r="T5" i="1"/>
  <c r="T6" i="1"/>
  <c r="T7" i="1"/>
  <c r="T8" i="1"/>
  <c r="T9" i="1"/>
  <c r="T10" i="1"/>
  <c r="T11" i="1"/>
  <c r="T12" i="1"/>
  <c r="T13" i="1"/>
  <c r="T14" i="1"/>
  <c r="T3" i="1"/>
  <c r="L16" i="1"/>
  <c r="M16" i="1"/>
  <c r="N16" i="1"/>
  <c r="O16" i="1"/>
  <c r="K16" i="1"/>
  <c r="P4" i="1"/>
  <c r="P5" i="1"/>
  <c r="P6" i="1"/>
  <c r="P7" i="1"/>
  <c r="P8" i="1"/>
  <c r="P9" i="1"/>
  <c r="P10" i="1"/>
  <c r="P11" i="1"/>
  <c r="P12" i="1"/>
  <c r="P13" i="1"/>
  <c r="P14" i="1"/>
  <c r="P3" i="1"/>
  <c r="L3" i="1"/>
  <c r="M3" i="1"/>
  <c r="N3" i="1"/>
  <c r="O3" i="1"/>
  <c r="K3" i="1"/>
  <c r="O4" i="1"/>
  <c r="O5" i="1"/>
  <c r="O6" i="1"/>
  <c r="O7" i="1"/>
  <c r="O8" i="1"/>
  <c r="O9" i="1"/>
  <c r="O10" i="1"/>
  <c r="O11" i="1"/>
  <c r="O12" i="1"/>
  <c r="O13" i="1"/>
  <c r="O14" i="1"/>
  <c r="N4" i="1"/>
  <c r="N5" i="1"/>
  <c r="N6" i="1"/>
  <c r="N7" i="1"/>
  <c r="N8" i="1"/>
  <c r="N9" i="1"/>
  <c r="N10" i="1"/>
  <c r="N11" i="1"/>
  <c r="N12" i="1"/>
  <c r="N13" i="1"/>
  <c r="N14" i="1"/>
  <c r="M4" i="1"/>
  <c r="M5" i="1"/>
  <c r="M6" i="1"/>
  <c r="M7" i="1"/>
  <c r="M8" i="1"/>
  <c r="M9" i="1"/>
  <c r="M10" i="1"/>
  <c r="M11" i="1"/>
  <c r="M12" i="1"/>
  <c r="M13" i="1"/>
  <c r="M14" i="1"/>
  <c r="L4" i="1"/>
  <c r="L5" i="1"/>
  <c r="L6" i="1"/>
  <c r="L7" i="1"/>
  <c r="L8" i="1"/>
  <c r="L9" i="1"/>
  <c r="L10" i="1"/>
  <c r="L11" i="1"/>
  <c r="L12" i="1"/>
  <c r="L13" i="1"/>
  <c r="L14" i="1"/>
  <c r="K4" i="1"/>
  <c r="K5" i="1"/>
  <c r="K6" i="1"/>
  <c r="K7" i="1"/>
  <c r="K8" i="1"/>
  <c r="K9" i="1"/>
  <c r="K10" i="1"/>
  <c r="K11" i="1"/>
  <c r="K12" i="1"/>
  <c r="K13" i="1"/>
  <c r="K14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<sst xmlns="http://schemas.openxmlformats.org/spreadsheetml/2006/main" count="68" uniqueCount="32">
  <si>
    <t>Sales per Suit style</t>
  </si>
  <si>
    <t>Month</t>
  </si>
  <si>
    <t>Basic</t>
  </si>
  <si>
    <t>Basic Smart</t>
  </si>
  <si>
    <t>Smart Deluxe</t>
  </si>
  <si>
    <t>Designer</t>
  </si>
  <si>
    <t>Designer Deluxe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</si>
  <si>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</si>
  <si>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</si>
  <si>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</si>
  <si>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</si>
  <si>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</si>
  <si>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</si>
  <si>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</si>
  <si>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</si>
  <si>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</si>
  <si>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</si>
  <si>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</si>
  <si>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</si>
  <si>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Suit style</t>
  </si>
  <si>
    <t>Price</t>
  </si>
  <si>
    <t>Revenue</t>
  </si>
  <si>
    <t>Fixed Cost</t>
  </si>
  <si>
    <t>Variable cost (cost per suit)</t>
  </si>
  <si>
    <t>Maximum production</t>
  </si>
  <si>
    <t>Production</t>
  </si>
  <si>
    <t>Costs</t>
  </si>
  <si>
    <t>Total Suits sold</t>
  </si>
  <si>
    <t>Profit</t>
  </si>
  <si>
    <t>Total Revenue</t>
  </si>
  <si>
    <t>Yearly Profit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</si>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</sst>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4" fillId="0" borderId="5" xfId="0" applyNumberFormat="1" applyFont="1" applyBorder="1" applyAlignment="1">
      <alignment horizontal="right" vertical="center"/>
    </xf>
    <xf numFmtId="0" fontId="5" fillId="0" borderId="0" xfId="0" applyFont="1"/>
    <xf numFmtId="0" fontId="0" fillId="3" borderId="0" xfId="0" applyFill="1"/>
    <xf numFmtId="0" fontId="1" fillId="2" borderId="1" xfId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64" fontId="0" fillId="0" borderId="0" xfId="0" applyNumberFormat="1"/>
    <xf numFmtId="164" fontId="4" fillId="0" borderId="0" xfId="0" applyNumberFormat="1" applyFont="1" applyBorder="1" applyAlignment="1">
      <alignment horizontal="right" vertical="center"/>
    </xf>
    <xf numFmtId="0" fontId="2" fillId="0" borderId="0" xfId="0" applyFont="1"/>
    <xf numFmtId="164" fontId="2" fillId="0" borderId="0" xfId="0" applyNumberFormat="1" applyFont="1"/>
    <xf numFmtId="0" fontId="3" fillId="0" borderId="6" xfId="0" applyFont="1" applyBorder="1" applyAlignment="1">
      <alignment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Sheet1!$U$3:$U$14</c:f>
              <c:numCache>
                <c:formatCode>_-[$£-809]* #,##0_-;\-[$£-809]* #,##0_-;_-[$£-809]* "-"??_-;_-@_-</c:formatCode>
                <c:ptCount val="12"/>
                <c:pt idx="0">
                  <c:v>-18806</c:v>
                </c:pt>
                <c:pt idx="1">
                  <c:v>-9711</c:v>
                </c:pt>
                <c:pt idx="2">
                  <c:v>2557</c:v>
                </c:pt>
                <c:pt idx="3">
                  <c:v>-15512</c:v>
                </c:pt>
                <c:pt idx="4">
                  <c:v>-1345</c:v>
                </c:pt>
                <c:pt idx="5">
                  <c:v>-3730</c:v>
                </c:pt>
                <c:pt idx="6">
                  <c:v>17574</c:v>
                </c:pt>
                <c:pt idx="7">
                  <c:v>10896</c:v>
                </c:pt>
                <c:pt idx="8">
                  <c:v>5995</c:v>
                </c:pt>
                <c:pt idx="9">
                  <c:v>-2398</c:v>
                </c:pt>
                <c:pt idx="10">
                  <c:v>-14486</c:v>
                </c:pt>
                <c:pt idx="11">
                  <c:v>-11745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34F-972D-105B82B0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30528"/>
        <c:axId val="346936768"/>
      </c:lineChart>
      <c:catAx>
        <c:axId val="3451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6768"/>
        <c:crosses val="autoZero"/>
        <c:auto val="1"/>
        <c:lblAlgn val="ctr"/>
        <c:lblOffset val="100"/>
        <c:noMultiLvlLbl val="0"/>
      </c:catAx>
      <c:valAx>
        <c:axId val="3469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Total Suits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Sheet1!$H$3:$H$14</c:f>
              <c:numCache>
                <c:formatCode>General</c:formatCode>
                <c:ptCount val="12"/>
                <c:pt idx="0">
                  <c:v>92</c:v>
                </c:pt>
                <c:pt idx="1">
                  <c:v>125</c:v>
                </c:pt>
                <c:pt idx="2">
                  <c:v>175</c:v>
                </c:pt>
                <c:pt idx="3">
                  <c:v>102</c:v>
                </c:pt>
                <c:pt idx="4">
                  <c:v>156</c:v>
                </c:pt>
                <c:pt idx="5">
                  <c:v>142</c:v>
                </c:pt>
                <c:pt idx="6">
                  <c:v>224</c:v>
                </c:pt>
                <c:pt idx="7">
                  <c:v>204</c:v>
                </c:pt>
                <c:pt idx="8">
                  <c:v>189</c:v>
                </c:pt>
                <c:pt idx="9">
                  <c:v>156</c:v>
                </c:pt>
                <c:pt idx="10">
                  <c:v>100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3-4C3E-B753-98380F0A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379680"/>
        <c:axId val="350761520"/>
      </c:barChart>
      <c:catAx>
        <c:axId val="3523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1520"/>
        <c:crosses val="autoZero"/>
        <c:auto val="1"/>
        <c:lblAlgn val="ctr"/>
        <c:lblOffset val="100"/>
        <c:noMultiLvlLbl val="0"/>
      </c:catAx>
      <c:valAx>
        <c:axId val="3507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Sheet1!$J$16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Sheet1!$K$2:$O$2</c:f>
              <c:strCache>
                <c:ptCount val="5"/>
                <c:pt idx="0">
                  <c:v>Basic</c:v>
                </c:pt>
                <c:pt idx="1">
                  <c:v>Basic Smart</c:v>
                </c:pt>
                <c:pt idx="2">
                  <c:v>Smart Deluxe</c:v>
                </c:pt>
                <c:pt idx="3">
                  <c:v>Designer</c:v>
                </c:pt>
                <c:pt idx="4">
                  <c:v>Designer Deluxe</c:v>
                </c:pt>
              </c:strCache>
            </c:strRef>
          </c:cat>
          <c:val>
            <c:numRef>
              <c:f>Sheet1!$K$16:$O$16</c:f>
              <c:numCache>
                <c:formatCode>_-[$£-809]* #,##0_-;\-[$£-809]* #,##0_-;_-[$£-809]* "-"??_-;_-@_-</c:formatCode>
                <c:ptCount val="5"/>
                <c:pt idx="0">
                  <c:v>261744</c:v>
                </c:pt>
                <c:pt idx="1">
                  <c:v>209304</c:v>
                </c:pt>
                <c:pt idx="2">
                  <c:v>172731</c:v>
                </c:pt>
                <c:pt idx="3">
                  <c:v>165750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5-48F7-B3F3-5CB0906F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18</xdr:row>
      <xdr:rowOff>155575</xdr:rowOff>
    </xdr:from>
    <xdr:to>
      <xdr:col>21</xdr:col>
      <xdr:colOff>41275</xdr:colOff>
      <xdr:row>33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EAB90-84C5-79F0-9F95-1A207D3E8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174625</xdr:colOff>
      <xdr:row>20</xdr:row>
      <xdr:rowOff>161925</xdr:rowOff>
    </xdr:from>
    <xdr:to>
      <xdr:col>14</xdr:col>
      <xdr:colOff>803275</xdr:colOff>
      <xdr:row>35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B6CBD-3831-2FD1-1E60-3DDFE4EB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415925</xdr:colOff>
      <xdr:row>5</xdr:row>
      <xdr:rowOff>22225</xdr:rowOff>
    </xdr:from>
    <xdr:to>
      <xdr:col>17</xdr:col>
      <xdr:colOff>473075</xdr:colOff>
      <xdr:row>19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8FA894-F181-D063-6A10-788455AB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DBE9-2611-4CFE-80B4-3955376D600B}">
  <dimension ref="A1:U35"/>
  <sheetViews>
    <sheetView tabSelected="1" topLeftCell="H1" workbookViewId="0">
      <selection activeCell="J16" sqref="J16:O16"/>
    </sheetView>
  </sheetViews>
  <sheetFormatPr defaultRowHeight="14.5" x14ac:dyDescent="0.35"/>
  <cols>
    <col min="1" max="1" width="23.54296875" bestFit="1" customWidth="1"/>
    <col min="2" max="2" width="6.26953125" customWidth="1"/>
    <col min="3" max="3" width="10.453125" bestFit="1" customWidth="1"/>
    <col min="4" max="4" width="12" bestFit="1" customWidth="1"/>
    <col min="5" max="5" width="8.08984375" bestFit="1" customWidth="1"/>
    <col min="6" max="6" width="14.36328125" bestFit="1" customWidth="1"/>
    <col min="7" max="8" width="14.36328125" customWidth="1"/>
    <col min="10" max="10" width="12.36328125" bestFit="1" customWidth="1"/>
    <col min="11" max="11" width="12.08984375" bestFit="1" customWidth="1"/>
    <col min="12" max="12" width="10.453125" bestFit="1" customWidth="1"/>
    <col min="13" max="13" width="12" bestFit="1" customWidth="1"/>
    <col min="14" max="14" width="9.54296875" bestFit="1" customWidth="1"/>
    <col min="15" max="15" width="14.36328125" bestFit="1" customWidth="1"/>
    <col min="16" max="17" width="14.36328125" customWidth="1"/>
    <col min="20" max="20" width="12.08984375" bestFit="1" customWidth="1"/>
    <col min="21" max="21" width="11.08984375" customWidth="1"/>
  </cols>
  <sheetData>
    <row r="1" spans="1:21" ht="15" thickBot="1" x14ac:dyDescent="0.4">
      <c r="A1" s="19" t="s">
        <v>0</v>
      </c>
      <c r="B1" s="19"/>
      <c r="C1" s="1"/>
      <c r="D1" s="1"/>
      <c r="E1" s="1"/>
      <c r="F1" s="1"/>
      <c r="G1" s="1"/>
      <c r="H1" s="1"/>
      <c r="J1" s="17" t="s">
        <v>21</v>
      </c>
    </row>
    <row r="2" spans="1:21" ht="15" thickBot="1" x14ac:dyDescent="0.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2"/>
      <c r="H2" s="12" t="s">
        <v>27</v>
      </c>
      <c r="J2" s="2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12" t="s">
        <v>29</v>
      </c>
      <c r="Q2" s="12"/>
      <c r="S2" s="2" t="s">
        <v>1</v>
      </c>
      <c r="T2" s="14" t="s">
        <v>26</v>
      </c>
      <c r="U2" s="14" t="s">
        <v>28</v>
      </c>
    </row>
    <row r="3" spans="1:21" ht="15" thickBot="1" x14ac:dyDescent="0.4">
      <c r="A3" s="4" t="s">
        <v>7</v>
      </c>
      <c r="B3" s="5">
        <v>36</v>
      </c>
      <c r="C3" s="5">
        <v>26</v>
      </c>
      <c r="D3" s="5">
        <v>14</v>
      </c>
      <c r="E3" s="5">
        <v>11</v>
      </c>
      <c r="F3" s="5">
        <v>5</v>
      </c>
      <c r="G3" s="13"/>
      <c r="H3" s="13">
        <f>SUM(B3:F3)</f>
        <v>92</v>
      </c>
      <c r="J3" s="4" t="s">
        <v>7</v>
      </c>
      <c r="K3" s="8">
        <f>B3*$B$18</f>
        <v>14364</v>
      </c>
      <c r="L3" s="8">
        <f>C3*$B$19</f>
        <v>11934</v>
      </c>
      <c r="M3" s="8">
        <f>D3*$B$20</f>
        <v>7826</v>
      </c>
      <c r="N3" s="8">
        <f>E3*$B$21</f>
        <v>7150</v>
      </c>
      <c r="O3" s="8">
        <f>F3*$B$22</f>
        <v>4000</v>
      </c>
      <c r="P3" s="16">
        <f>SUM(K3:O3)</f>
        <v>45274</v>
      </c>
      <c r="Q3" s="16"/>
      <c r="S3" s="4" t="s">
        <v>7</v>
      </c>
      <c r="T3" s="15">
        <f>$A$26+H3*$A$29</f>
        <v>64080</v>
      </c>
      <c r="U3" s="15">
        <f>P3-T3</f>
        <v>-18806</v>
      </c>
    </row>
    <row r="4" spans="1:21" ht="15" thickBot="1" x14ac:dyDescent="0.4">
      <c r="A4" s="4" t="s">
        <v>8</v>
      </c>
      <c r="B4" s="5">
        <v>47</v>
      </c>
      <c r="C4" s="5">
        <v>33</v>
      </c>
      <c r="D4" s="5">
        <v>21</v>
      </c>
      <c r="E4" s="5">
        <v>17</v>
      </c>
      <c r="F4" s="5">
        <v>7</v>
      </c>
      <c r="G4" s="13"/>
      <c r="H4" s="13">
        <f t="shared" ref="H4:H14" si="0">SUM(B4:F4)</f>
        <v>125</v>
      </c>
      <c r="J4" s="4" t="s">
        <v>8</v>
      </c>
      <c r="K4" s="8">
        <f t="shared" ref="K4:K14" si="1">B4*$B$18</f>
        <v>18753</v>
      </c>
      <c r="L4" s="8">
        <f t="shared" ref="L4:L14" si="2">C4*$B$19</f>
        <v>15147</v>
      </c>
      <c r="M4" s="8">
        <f t="shared" ref="M4:M14" si="3">D4*$B$20</f>
        <v>11739</v>
      </c>
      <c r="N4" s="8">
        <f t="shared" ref="N4:N14" si="4">E4*$B$21</f>
        <v>11050</v>
      </c>
      <c r="O4" s="8">
        <f t="shared" ref="O4:O14" si="5">F4*$B$22</f>
        <v>5600</v>
      </c>
      <c r="P4" s="16">
        <f t="shared" ref="P4:P14" si="6">SUM(K4:O4)</f>
        <v>62289</v>
      </c>
      <c r="Q4" s="16"/>
      <c r="S4" s="4" t="s">
        <v>8</v>
      </c>
      <c r="T4" s="15">
        <f t="shared" ref="T4:T14" si="7">$A$26+H4*$A$29</f>
        <v>72000</v>
      </c>
      <c r="U4" s="15">
        <f t="shared" ref="U4:U14" si="8">P4-T4</f>
        <v>-9711</v>
      </c>
    </row>
    <row r="5" spans="1:21" ht="15" thickBot="1" x14ac:dyDescent="0.4">
      <c r="A5" s="4" t="s">
        <v>9</v>
      </c>
      <c r="B5" s="5">
        <v>68</v>
      </c>
      <c r="C5" s="5">
        <v>48</v>
      </c>
      <c r="D5" s="5">
        <v>27</v>
      </c>
      <c r="E5" s="5">
        <v>22</v>
      </c>
      <c r="F5" s="5">
        <v>10</v>
      </c>
      <c r="G5" s="13"/>
      <c r="H5" s="13">
        <f t="shared" si="0"/>
        <v>175</v>
      </c>
      <c r="J5" s="4" t="s">
        <v>9</v>
      </c>
      <c r="K5" s="8">
        <f t="shared" si="1"/>
        <v>27132</v>
      </c>
      <c r="L5" s="8">
        <f t="shared" si="2"/>
        <v>22032</v>
      </c>
      <c r="M5" s="8">
        <f t="shared" si="3"/>
        <v>15093</v>
      </c>
      <c r="N5" s="8">
        <f t="shared" si="4"/>
        <v>14300</v>
      </c>
      <c r="O5" s="8">
        <f t="shared" si="5"/>
        <v>8000</v>
      </c>
      <c r="P5" s="16">
        <f t="shared" si="6"/>
        <v>86557</v>
      </c>
      <c r="Q5" s="16"/>
      <c r="S5" s="4" t="s">
        <v>9</v>
      </c>
      <c r="T5" s="15">
        <f t="shared" si="7"/>
        <v>84000</v>
      </c>
      <c r="U5" s="15">
        <f t="shared" si="8"/>
        <v>2557</v>
      </c>
    </row>
    <row r="6" spans="1:21" ht="15" thickBot="1" x14ac:dyDescent="0.4">
      <c r="A6" s="4" t="s">
        <v>10</v>
      </c>
      <c r="B6" s="5">
        <v>37</v>
      </c>
      <c r="C6" s="5">
        <v>27</v>
      </c>
      <c r="D6" s="5">
        <v>18</v>
      </c>
      <c r="E6" s="5">
        <v>15</v>
      </c>
      <c r="F6" s="5">
        <v>5</v>
      </c>
      <c r="G6" s="13"/>
      <c r="H6" s="13">
        <f t="shared" si="0"/>
        <v>102</v>
      </c>
      <c r="J6" s="4" t="s">
        <v>10</v>
      </c>
      <c r="K6" s="8">
        <f t="shared" si="1"/>
        <v>14763</v>
      </c>
      <c r="L6" s="8">
        <f t="shared" si="2"/>
        <v>12393</v>
      </c>
      <c r="M6" s="8">
        <f t="shared" si="3"/>
        <v>10062</v>
      </c>
      <c r="N6" s="8">
        <f t="shared" si="4"/>
        <v>9750</v>
      </c>
      <c r="O6" s="8">
        <f t="shared" si="5"/>
        <v>4000</v>
      </c>
      <c r="P6" s="16">
        <f t="shared" si="6"/>
        <v>50968</v>
      </c>
      <c r="Q6" s="16"/>
      <c r="S6" s="4" t="s">
        <v>10</v>
      </c>
      <c r="T6" s="15">
        <f t="shared" si="7"/>
        <v>66480</v>
      </c>
      <c r="U6" s="15">
        <f t="shared" si="8"/>
        <v>-15512</v>
      </c>
    </row>
    <row r="7" spans="1:21" ht="15" thickBot="1" x14ac:dyDescent="0.4">
      <c r="A7" s="4" t="s">
        <v>11</v>
      </c>
      <c r="B7" s="5">
        <v>58</v>
      </c>
      <c r="C7" s="5">
        <v>40</v>
      </c>
      <c r="D7" s="5">
        <v>27</v>
      </c>
      <c r="E7" s="5">
        <v>22</v>
      </c>
      <c r="F7" s="5">
        <v>9</v>
      </c>
      <c r="G7" s="13"/>
      <c r="H7" s="13">
        <f t="shared" si="0"/>
        <v>156</v>
      </c>
      <c r="J7" s="4" t="s">
        <v>11</v>
      </c>
      <c r="K7" s="8">
        <f t="shared" si="1"/>
        <v>23142</v>
      </c>
      <c r="L7" s="8">
        <f t="shared" si="2"/>
        <v>18360</v>
      </c>
      <c r="M7" s="8">
        <f t="shared" si="3"/>
        <v>15093</v>
      </c>
      <c r="N7" s="8">
        <f t="shared" si="4"/>
        <v>14300</v>
      </c>
      <c r="O7" s="8">
        <f t="shared" si="5"/>
        <v>7200</v>
      </c>
      <c r="P7" s="16">
        <f t="shared" si="6"/>
        <v>78095</v>
      </c>
      <c r="Q7" s="16"/>
      <c r="S7" s="4" t="s">
        <v>11</v>
      </c>
      <c r="T7" s="15">
        <f t="shared" si="7"/>
        <v>79440</v>
      </c>
      <c r="U7" s="15">
        <f t="shared" si="8"/>
        <v>-1345</v>
      </c>
    </row>
    <row r="8" spans="1:21" ht="15" thickBot="1" x14ac:dyDescent="0.4">
      <c r="A8" s="4" t="s">
        <v>12</v>
      </c>
      <c r="B8" s="5">
        <v>49</v>
      </c>
      <c r="C8" s="5">
        <v>33</v>
      </c>
      <c r="D8" s="5">
        <v>28</v>
      </c>
      <c r="E8" s="5">
        <v>24</v>
      </c>
      <c r="F8" s="5">
        <v>8</v>
      </c>
      <c r="G8" s="13"/>
      <c r="H8" s="13">
        <f t="shared" si="0"/>
        <v>142</v>
      </c>
      <c r="J8" s="4" t="s">
        <v>12</v>
      </c>
      <c r="K8" s="8">
        <f t="shared" si="1"/>
        <v>19551</v>
      </c>
      <c r="L8" s="8">
        <f t="shared" si="2"/>
        <v>15147</v>
      </c>
      <c r="M8" s="8">
        <f t="shared" si="3"/>
        <v>15652</v>
      </c>
      <c r="N8" s="8">
        <f t="shared" si="4"/>
        <v>15600</v>
      </c>
      <c r="O8" s="8">
        <f t="shared" si="5"/>
        <v>6400</v>
      </c>
      <c r="P8" s="16">
        <f t="shared" si="6"/>
        <v>72350</v>
      </c>
      <c r="Q8" s="16"/>
      <c r="S8" s="4" t="s">
        <v>12</v>
      </c>
      <c r="T8" s="15">
        <f t="shared" si="7"/>
        <v>76080</v>
      </c>
      <c r="U8" s="15">
        <f t="shared" si="8"/>
        <v>-3730</v>
      </c>
    </row>
    <row r="9" spans="1:21" ht="15" thickBot="1" x14ac:dyDescent="0.4">
      <c r="A9" s="4" t="s">
        <v>13</v>
      </c>
      <c r="B9" s="5">
        <v>80</v>
      </c>
      <c r="C9" s="5">
        <v>54</v>
      </c>
      <c r="D9" s="5">
        <v>42</v>
      </c>
      <c r="E9" s="5">
        <v>35</v>
      </c>
      <c r="F9" s="5">
        <v>13</v>
      </c>
      <c r="G9" s="13"/>
      <c r="H9" s="13">
        <f t="shared" si="0"/>
        <v>224</v>
      </c>
      <c r="J9" s="4" t="s">
        <v>13</v>
      </c>
      <c r="K9" s="8">
        <f t="shared" si="1"/>
        <v>31920</v>
      </c>
      <c r="L9" s="8">
        <f t="shared" si="2"/>
        <v>24786</v>
      </c>
      <c r="M9" s="8">
        <f t="shared" si="3"/>
        <v>23478</v>
      </c>
      <c r="N9" s="8">
        <f t="shared" si="4"/>
        <v>22750</v>
      </c>
      <c r="O9" s="8">
        <f t="shared" si="5"/>
        <v>10400</v>
      </c>
      <c r="P9" s="16">
        <f t="shared" si="6"/>
        <v>113334</v>
      </c>
      <c r="Q9" s="16"/>
      <c r="S9" s="4" t="s">
        <v>13</v>
      </c>
      <c r="T9" s="15">
        <f t="shared" si="7"/>
        <v>95760</v>
      </c>
      <c r="U9" s="15">
        <f t="shared" si="8"/>
        <v>17574</v>
      </c>
    </row>
    <row r="10" spans="1:21" ht="15" thickBot="1" x14ac:dyDescent="0.4">
      <c r="A10" s="4" t="s">
        <v>14</v>
      </c>
      <c r="B10" s="5">
        <v>77</v>
      </c>
      <c r="C10" s="5">
        <v>53</v>
      </c>
      <c r="D10" s="5">
        <v>34</v>
      </c>
      <c r="E10" s="5">
        <v>28</v>
      </c>
      <c r="F10" s="5">
        <v>12</v>
      </c>
      <c r="G10" s="13"/>
      <c r="H10" s="13">
        <f t="shared" si="0"/>
        <v>204</v>
      </c>
      <c r="J10" s="4" t="s">
        <v>14</v>
      </c>
      <c r="K10" s="8">
        <f t="shared" si="1"/>
        <v>30723</v>
      </c>
      <c r="L10" s="8">
        <f t="shared" si="2"/>
        <v>24327</v>
      </c>
      <c r="M10" s="8">
        <f t="shared" si="3"/>
        <v>19006</v>
      </c>
      <c r="N10" s="8">
        <f t="shared" si="4"/>
        <v>18200</v>
      </c>
      <c r="O10" s="8">
        <f t="shared" si="5"/>
        <v>9600</v>
      </c>
      <c r="P10" s="16">
        <f t="shared" si="6"/>
        <v>101856</v>
      </c>
      <c r="Q10" s="16"/>
      <c r="S10" s="4" t="s">
        <v>14</v>
      </c>
      <c r="T10" s="15">
        <f t="shared" si="7"/>
        <v>90960</v>
      </c>
      <c r="U10" s="15">
        <f t="shared" si="8"/>
        <v>10896</v>
      </c>
    </row>
    <row r="11" spans="1:21" ht="15" thickBot="1" x14ac:dyDescent="0.4">
      <c r="A11" s="4" t="s">
        <v>15</v>
      </c>
      <c r="B11" s="5">
        <v>74</v>
      </c>
      <c r="C11" s="5">
        <v>52</v>
      </c>
      <c r="D11" s="5">
        <v>29</v>
      </c>
      <c r="E11" s="5">
        <v>23</v>
      </c>
      <c r="F11" s="5">
        <v>11</v>
      </c>
      <c r="G11" s="13"/>
      <c r="H11" s="13">
        <f t="shared" si="0"/>
        <v>189</v>
      </c>
      <c r="J11" s="4" t="s">
        <v>15</v>
      </c>
      <c r="K11" s="8">
        <f t="shared" si="1"/>
        <v>29526</v>
      </c>
      <c r="L11" s="8">
        <f t="shared" si="2"/>
        <v>23868</v>
      </c>
      <c r="M11" s="8">
        <f t="shared" si="3"/>
        <v>16211</v>
      </c>
      <c r="N11" s="8">
        <f t="shared" si="4"/>
        <v>14950</v>
      </c>
      <c r="O11" s="8">
        <f t="shared" si="5"/>
        <v>8800</v>
      </c>
      <c r="P11" s="16">
        <f t="shared" si="6"/>
        <v>93355</v>
      </c>
      <c r="Q11" s="16"/>
      <c r="S11" s="4" t="s">
        <v>15</v>
      </c>
      <c r="T11" s="15">
        <f t="shared" si="7"/>
        <v>87360</v>
      </c>
      <c r="U11" s="15">
        <f t="shared" si="8"/>
        <v>5995</v>
      </c>
    </row>
    <row r="12" spans="1:21" ht="15" thickBot="1" x14ac:dyDescent="0.4">
      <c r="A12" s="4" t="s">
        <v>16</v>
      </c>
      <c r="B12" s="5">
        <v>61</v>
      </c>
      <c r="C12" s="5">
        <v>43</v>
      </c>
      <c r="D12" s="5">
        <v>24</v>
      </c>
      <c r="E12" s="5">
        <v>19</v>
      </c>
      <c r="F12" s="5">
        <v>9</v>
      </c>
      <c r="G12" s="13"/>
      <c r="H12" s="13">
        <f t="shared" si="0"/>
        <v>156</v>
      </c>
      <c r="J12" s="4" t="s">
        <v>16</v>
      </c>
      <c r="K12" s="8">
        <f t="shared" si="1"/>
        <v>24339</v>
      </c>
      <c r="L12" s="8">
        <f t="shared" si="2"/>
        <v>19737</v>
      </c>
      <c r="M12" s="8">
        <f t="shared" si="3"/>
        <v>13416</v>
      </c>
      <c r="N12" s="8">
        <f t="shared" si="4"/>
        <v>12350</v>
      </c>
      <c r="O12" s="8">
        <f t="shared" si="5"/>
        <v>7200</v>
      </c>
      <c r="P12" s="16">
        <f t="shared" si="6"/>
        <v>77042</v>
      </c>
      <c r="Q12" s="16"/>
      <c r="S12" s="4" t="s">
        <v>16</v>
      </c>
      <c r="T12" s="15">
        <f t="shared" si="7"/>
        <v>79440</v>
      </c>
      <c r="U12" s="15">
        <f t="shared" si="8"/>
        <v>-2398</v>
      </c>
    </row>
    <row r="13" spans="1:21" ht="15" thickBot="1" x14ac:dyDescent="0.4">
      <c r="A13" s="4" t="s">
        <v>17</v>
      </c>
      <c r="B13" s="5">
        <v>32</v>
      </c>
      <c r="C13" s="5">
        <v>22</v>
      </c>
      <c r="D13" s="5">
        <v>22</v>
      </c>
      <c r="E13" s="5">
        <v>19</v>
      </c>
      <c r="F13" s="5">
        <v>5</v>
      </c>
      <c r="G13" s="13"/>
      <c r="H13" s="13">
        <f t="shared" si="0"/>
        <v>100</v>
      </c>
      <c r="J13" s="4" t="s">
        <v>17</v>
      </c>
      <c r="K13" s="8">
        <f t="shared" si="1"/>
        <v>12768</v>
      </c>
      <c r="L13" s="8">
        <f t="shared" si="2"/>
        <v>10098</v>
      </c>
      <c r="M13" s="8">
        <f t="shared" si="3"/>
        <v>12298</v>
      </c>
      <c r="N13" s="8">
        <f t="shared" si="4"/>
        <v>12350</v>
      </c>
      <c r="O13" s="8">
        <f t="shared" si="5"/>
        <v>4000</v>
      </c>
      <c r="P13" s="16">
        <f t="shared" si="6"/>
        <v>51514</v>
      </c>
      <c r="Q13" s="16"/>
      <c r="S13" s="4" t="s">
        <v>17</v>
      </c>
      <c r="T13" s="15">
        <f t="shared" si="7"/>
        <v>66000</v>
      </c>
      <c r="U13" s="15">
        <f t="shared" si="8"/>
        <v>-14486</v>
      </c>
    </row>
    <row r="14" spans="1:21" ht="15" thickBot="1" x14ac:dyDescent="0.4">
      <c r="A14" s="4" t="s">
        <v>18</v>
      </c>
      <c r="B14" s="5">
        <v>37</v>
      </c>
      <c r="C14" s="5">
        <v>25</v>
      </c>
      <c r="D14" s="5">
        <v>23</v>
      </c>
      <c r="E14" s="5">
        <v>20</v>
      </c>
      <c r="F14" s="5">
        <v>6</v>
      </c>
      <c r="G14" s="13"/>
      <c r="H14" s="13">
        <f t="shared" si="0"/>
        <v>111</v>
      </c>
      <c r="J14" s="4" t="s">
        <v>18</v>
      </c>
      <c r="K14" s="8">
        <f t="shared" si="1"/>
        <v>14763</v>
      </c>
      <c r="L14" s="8">
        <f t="shared" si="2"/>
        <v>11475</v>
      </c>
      <c r="M14" s="8">
        <f t="shared" si="3"/>
        <v>12857</v>
      </c>
      <c r="N14" s="8">
        <f t="shared" si="4"/>
        <v>13000</v>
      </c>
      <c r="O14" s="8">
        <f t="shared" si="5"/>
        <v>4800</v>
      </c>
      <c r="P14" s="16">
        <f t="shared" si="6"/>
        <v>56895</v>
      </c>
      <c r="Q14" s="16"/>
      <c r="S14" s="4" t="s">
        <v>18</v>
      </c>
      <c r="T14" s="15">
        <f t="shared" si="7"/>
        <v>68640</v>
      </c>
      <c r="U14" s="15">
        <f t="shared" si="8"/>
        <v>-11745</v>
      </c>
    </row>
    <row r="16" spans="1:21" ht="15" thickBot="1" x14ac:dyDescent="0.4">
      <c r="J16" s="14" t="s">
        <v>31</v>
      </c>
      <c r="K16" s="15">
        <f>SUM(K3:K14)</f>
        <v>261744</v>
      </c>
      <c r="L16" s="15">
        <f t="shared" ref="L16:O16" si="9">SUM(L3:L14)</f>
        <v>209304</v>
      </c>
      <c r="M16" s="15">
        <f t="shared" si="9"/>
        <v>172731</v>
      </c>
      <c r="N16" s="15">
        <f t="shared" si="9"/>
        <v>165750</v>
      </c>
      <c r="O16" s="15">
        <f t="shared" si="9"/>
        <v>80000</v>
      </c>
      <c r="T16" s="17" t="s">
        <v>30</v>
      </c>
      <c r="U16" s="18">
        <f>SUM(U3:U14)</f>
        <v>-40711</v>
      </c>
    </row>
    <row r="17" spans="1:2" ht="15" thickBot="1" x14ac:dyDescent="0.4">
      <c r="A17" s="6" t="s">
        <v>19</v>
      </c>
      <c r="B17" s="3" t="s">
        <v>20</v>
      </c>
    </row>
    <row r="18" spans="1:2" ht="15" thickBot="1" x14ac:dyDescent="0.4">
      <c r="A18" s="7" t="s">
        <v>2</v>
      </c>
      <c r="B18" s="5">
        <v>399</v>
      </c>
    </row>
    <row r="19" spans="1:2" ht="15" thickBot="1" x14ac:dyDescent="0.4">
      <c r="A19" s="7" t="s">
        <v>3</v>
      </c>
      <c r="B19" s="5">
        <v>459</v>
      </c>
    </row>
    <row r="20" spans="1:2" ht="15" thickBot="1" x14ac:dyDescent="0.4">
      <c r="A20" s="7" t="s">
        <v>4</v>
      </c>
      <c r="B20" s="5">
        <v>559</v>
      </c>
    </row>
    <row r="21" spans="1:2" ht="15" thickBot="1" x14ac:dyDescent="0.4">
      <c r="A21" s="7" t="s">
        <v>5</v>
      </c>
      <c r="B21" s="5">
        <v>650</v>
      </c>
    </row>
    <row r="22" spans="1:2" ht="15" thickBot="1" x14ac:dyDescent="0.4">
      <c r="A22" s="7" t="s">
        <v>6</v>
      </c>
      <c r="B22" s="5">
        <v>800</v>
      </c>
    </row>
    <row r="25" spans="1:2" ht="15.5" x14ac:dyDescent="0.35">
      <c r="A25" s="9" t="s">
        <v>22</v>
      </c>
    </row>
    <row r="26" spans="1:2" x14ac:dyDescent="0.35">
      <c r="A26" s="10">
        <v>42000</v>
      </c>
    </row>
    <row r="28" spans="1:2" x14ac:dyDescent="0.35">
      <c r="A28" t="s">
        <v>23</v>
      </c>
    </row>
    <row r="29" spans="1:2" x14ac:dyDescent="0.35">
      <c r="A29" s="10">
        <v>240</v>
      </c>
    </row>
    <row r="31" spans="1:2" x14ac:dyDescent="0.35">
      <c r="A31" t="s">
        <v>24</v>
      </c>
    </row>
    <row r="32" spans="1:2" x14ac:dyDescent="0.35">
      <c r="A32" s="10">
        <v>150</v>
      </c>
    </row>
    <row r="34" spans="1:1" x14ac:dyDescent="0.35">
      <c r="A34" t="s">
        <v>25</v>
      </c>
    </row>
    <row r="35" spans="1:1" x14ac:dyDescent="0.35">
      <c r="A35" s="11">
        <v>150</v>
      </c>
    </row>
  </sheetData>
  <mergeCells count="1">
    <mergeCell ref="A1:B1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Azadi</dc:creator>
  <cp:lastModifiedBy>Majid Azadi</cp:lastModifiedBy>
  <dcterms:created xsi:type="dcterms:W3CDTF">2024-01-20T10:01:36Z</dcterms:created>
  <dcterms:modified xsi:type="dcterms:W3CDTF">2024-01-21T10:11:05Z</dcterms:modified>
</cp:coreProperties>
</file>