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9155" windowHeight="7230"/>
  </bookViews>
  <sheets>
    <sheet name="Cornershop plc" sheetId="1" r:id="rId1"/>
  </sheets>
  <calcPr calcId="145621"/>
</workbook>
</file>

<file path=xl/calcChain.xml><?xml version="1.0" encoding="utf-8"?>
<calcChain xmlns="http://schemas.openxmlformats.org/spreadsheetml/2006/main">
  <c r="AC108" i="1" l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82" i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56" i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31" i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30" i="1"/>
  <c r="AC5" i="1"/>
  <c r="AE5" i="1" s="1"/>
  <c r="AC4" i="1"/>
  <c r="AC6" i="1" l="1"/>
  <c r="AE109" i="1"/>
  <c r="AD109" i="1"/>
  <c r="AE83" i="1"/>
  <c r="AD83" i="1"/>
  <c r="AE57" i="1"/>
  <c r="AD57" i="1"/>
  <c r="AD5" i="1"/>
  <c r="AE31" i="1"/>
  <c r="AD31" i="1"/>
  <c r="AD6" i="1"/>
  <c r="AE6" i="1" l="1"/>
  <c r="AC7" i="1"/>
  <c r="AE110" i="1"/>
  <c r="AD110" i="1"/>
  <c r="AE84" i="1"/>
  <c r="AD84" i="1"/>
  <c r="AE58" i="1"/>
  <c r="AD58" i="1"/>
  <c r="AE32" i="1"/>
  <c r="AD32" i="1"/>
  <c r="U88" i="1"/>
  <c r="W88" i="1" s="1"/>
  <c r="U89" i="1"/>
  <c r="U90" i="1"/>
  <c r="U91" i="1"/>
  <c r="U92" i="1"/>
  <c r="V92" i="1" s="1"/>
  <c r="U93" i="1"/>
  <c r="U94" i="1"/>
  <c r="U95" i="1"/>
  <c r="W95" i="1" s="1"/>
  <c r="U96" i="1"/>
  <c r="W96" i="1" s="1"/>
  <c r="U97" i="1"/>
  <c r="W97" i="1" s="1"/>
  <c r="U98" i="1"/>
  <c r="U99" i="1"/>
  <c r="U100" i="1"/>
  <c r="V100" i="1" s="1"/>
  <c r="U101" i="1"/>
  <c r="W101" i="1" s="1"/>
  <c r="U87" i="1"/>
  <c r="W87" i="1" s="1"/>
  <c r="V101" i="1"/>
  <c r="W99" i="1"/>
  <c r="W98" i="1"/>
  <c r="V97" i="1"/>
  <c r="V96" i="1"/>
  <c r="W94" i="1"/>
  <c r="W93" i="1"/>
  <c r="V93" i="1"/>
  <c r="W91" i="1"/>
  <c r="W90" i="1"/>
  <c r="W89" i="1"/>
  <c r="V89" i="1"/>
  <c r="V88" i="1"/>
  <c r="U61" i="1"/>
  <c r="U62" i="1"/>
  <c r="V62" i="1" s="1"/>
  <c r="U63" i="1"/>
  <c r="U64" i="1"/>
  <c r="W64" i="1" s="1"/>
  <c r="U65" i="1"/>
  <c r="U66" i="1"/>
  <c r="V66" i="1" s="1"/>
  <c r="U67" i="1"/>
  <c r="V67" i="1" s="1"/>
  <c r="U68" i="1"/>
  <c r="W68" i="1" s="1"/>
  <c r="U69" i="1"/>
  <c r="W69" i="1" s="1"/>
  <c r="U70" i="1"/>
  <c r="U71" i="1"/>
  <c r="V71" i="1" s="1"/>
  <c r="U72" i="1"/>
  <c r="W72" i="1" s="1"/>
  <c r="U73" i="1"/>
  <c r="V73" i="1" s="1"/>
  <c r="U74" i="1"/>
  <c r="W74" i="1" s="1"/>
  <c r="U75" i="1"/>
  <c r="V75" i="1" s="1"/>
  <c r="U60" i="1"/>
  <c r="W60" i="1" s="1"/>
  <c r="W73" i="1"/>
  <c r="W70" i="1"/>
  <c r="V70" i="1"/>
  <c r="V69" i="1"/>
  <c r="W66" i="1"/>
  <c r="W65" i="1"/>
  <c r="V65" i="1"/>
  <c r="V63" i="1"/>
  <c r="W61" i="1"/>
  <c r="V61" i="1"/>
  <c r="U34" i="1"/>
  <c r="U35" i="1"/>
  <c r="U36" i="1"/>
  <c r="V36" i="1" s="1"/>
  <c r="U37" i="1"/>
  <c r="W37" i="1" s="1"/>
  <c r="U38" i="1"/>
  <c r="U39" i="1"/>
  <c r="U40" i="1"/>
  <c r="U41" i="1"/>
  <c r="V41" i="1" s="1"/>
  <c r="U42" i="1"/>
  <c r="U43" i="1"/>
  <c r="U44" i="1"/>
  <c r="V44" i="1" s="1"/>
  <c r="U45" i="1"/>
  <c r="W45" i="1" s="1"/>
  <c r="U46" i="1"/>
  <c r="U47" i="1"/>
  <c r="W47" i="1" s="1"/>
  <c r="U48" i="1"/>
  <c r="W48" i="1" s="1"/>
  <c r="U49" i="1"/>
  <c r="V49" i="1" s="1"/>
  <c r="U33" i="1"/>
  <c r="V33" i="1" s="1"/>
  <c r="V48" i="1"/>
  <c r="W46" i="1"/>
  <c r="V45" i="1"/>
  <c r="W43" i="1"/>
  <c r="W42" i="1"/>
  <c r="W40" i="1"/>
  <c r="V40" i="1"/>
  <c r="W39" i="1"/>
  <c r="W38" i="1"/>
  <c r="V37" i="1"/>
  <c r="W35" i="1"/>
  <c r="W34" i="1"/>
  <c r="U7" i="1"/>
  <c r="V7" i="1" s="1"/>
  <c r="U8" i="1"/>
  <c r="W8" i="1" s="1"/>
  <c r="U9" i="1"/>
  <c r="W9" i="1" s="1"/>
  <c r="U10" i="1"/>
  <c r="W10" i="1" s="1"/>
  <c r="U11" i="1"/>
  <c r="V11" i="1" s="1"/>
  <c r="U12" i="1"/>
  <c r="V12" i="1" s="1"/>
  <c r="U13" i="1"/>
  <c r="W13" i="1" s="1"/>
  <c r="U14" i="1"/>
  <c r="W14" i="1" s="1"/>
  <c r="U15" i="1"/>
  <c r="V15" i="1" s="1"/>
  <c r="U16" i="1"/>
  <c r="W16" i="1" s="1"/>
  <c r="U17" i="1"/>
  <c r="W17" i="1" s="1"/>
  <c r="U18" i="1"/>
  <c r="W18" i="1" s="1"/>
  <c r="U19" i="1"/>
  <c r="V19" i="1" s="1"/>
  <c r="U20" i="1"/>
  <c r="W20" i="1" s="1"/>
  <c r="U21" i="1"/>
  <c r="W21" i="1" s="1"/>
  <c r="U22" i="1"/>
  <c r="W22" i="1" s="1"/>
  <c r="U23" i="1"/>
  <c r="V23" i="1" s="1"/>
  <c r="U6" i="1"/>
  <c r="W6" i="1" s="1"/>
  <c r="B25" i="1"/>
  <c r="B27" i="1" s="1"/>
  <c r="B24" i="1"/>
  <c r="V6" i="1" l="1"/>
  <c r="V16" i="1"/>
  <c r="V8" i="1"/>
  <c r="W12" i="1"/>
  <c r="V21" i="1"/>
  <c r="V13" i="1"/>
  <c r="V20" i="1"/>
  <c r="AC8" i="1"/>
  <c r="AD7" i="1"/>
  <c r="AE7" i="1"/>
  <c r="V17" i="1"/>
  <c r="V9" i="1"/>
  <c r="AD111" i="1"/>
  <c r="AE111" i="1"/>
  <c r="AD85" i="1"/>
  <c r="AE85" i="1"/>
  <c r="AD59" i="1"/>
  <c r="AE59" i="1"/>
  <c r="AD33" i="1"/>
  <c r="AE33" i="1"/>
  <c r="W19" i="1"/>
  <c r="W11" i="1"/>
  <c r="V22" i="1"/>
  <c r="V18" i="1"/>
  <c r="V14" i="1"/>
  <c r="V10" i="1"/>
  <c r="W36" i="1"/>
  <c r="W41" i="1"/>
  <c r="W44" i="1"/>
  <c r="W62" i="1"/>
  <c r="W92" i="1"/>
  <c r="W103" i="1" s="1"/>
  <c r="V104" i="1" s="1"/>
  <c r="W100" i="1"/>
  <c r="W23" i="1"/>
  <c r="W15" i="1"/>
  <c r="W7" i="1"/>
  <c r="V87" i="1"/>
  <c r="V91" i="1"/>
  <c r="V95" i="1"/>
  <c r="V99" i="1"/>
  <c r="V90" i="1"/>
  <c r="V94" i="1"/>
  <c r="V98" i="1"/>
  <c r="W63" i="1"/>
  <c r="W67" i="1"/>
  <c r="W71" i="1"/>
  <c r="V74" i="1"/>
  <c r="W75" i="1"/>
  <c r="V60" i="1"/>
  <c r="V64" i="1"/>
  <c r="V68" i="1"/>
  <c r="V72" i="1"/>
  <c r="W33" i="1"/>
  <c r="W49" i="1"/>
  <c r="V35" i="1"/>
  <c r="V43" i="1"/>
  <c r="V47" i="1"/>
  <c r="V39" i="1"/>
  <c r="V34" i="1"/>
  <c r="V38" i="1"/>
  <c r="V42" i="1"/>
  <c r="V46" i="1"/>
  <c r="AD8" i="1" l="1"/>
  <c r="AE8" i="1"/>
  <c r="AC9" i="1"/>
  <c r="W25" i="1"/>
  <c r="V26" i="1" s="1"/>
  <c r="W51" i="1"/>
  <c r="V52" i="1" s="1"/>
  <c r="V25" i="1"/>
  <c r="AE112" i="1"/>
  <c r="AD112" i="1"/>
  <c r="AE86" i="1"/>
  <c r="AD86" i="1"/>
  <c r="AE60" i="1"/>
  <c r="AD60" i="1"/>
  <c r="AE34" i="1"/>
  <c r="AD34" i="1"/>
  <c r="V103" i="1"/>
  <c r="V77" i="1"/>
  <c r="W77" i="1"/>
  <c r="V78" i="1" s="1"/>
  <c r="V51" i="1"/>
  <c r="AE9" i="1" l="1"/>
  <c r="AD9" i="1"/>
  <c r="AC10" i="1"/>
  <c r="AE113" i="1"/>
  <c r="AD113" i="1"/>
  <c r="AE87" i="1"/>
  <c r="AD87" i="1"/>
  <c r="AE61" i="1"/>
  <c r="AD61" i="1"/>
  <c r="AE35" i="1"/>
  <c r="AD35" i="1"/>
  <c r="AC11" i="1" l="1"/>
  <c r="AE10" i="1"/>
  <c r="AD10" i="1"/>
  <c r="AE114" i="1"/>
  <c r="AD114" i="1"/>
  <c r="AE88" i="1"/>
  <c r="AD88" i="1"/>
  <c r="AE62" i="1"/>
  <c r="AD62" i="1"/>
  <c r="AE36" i="1"/>
  <c r="AD36" i="1"/>
  <c r="AD11" i="1" l="1"/>
  <c r="AE11" i="1"/>
  <c r="AC12" i="1"/>
  <c r="AD115" i="1"/>
  <c r="AE115" i="1"/>
  <c r="AD89" i="1"/>
  <c r="AE89" i="1"/>
  <c r="AD63" i="1"/>
  <c r="AE63" i="1"/>
  <c r="AD37" i="1"/>
  <c r="AE37" i="1"/>
  <c r="AC13" i="1" l="1"/>
  <c r="AD12" i="1"/>
  <c r="AE12" i="1"/>
  <c r="AE116" i="1"/>
  <c r="AD116" i="1"/>
  <c r="AE90" i="1"/>
  <c r="AD90" i="1"/>
  <c r="AE64" i="1"/>
  <c r="AD64" i="1"/>
  <c r="AE38" i="1"/>
  <c r="AD38" i="1"/>
  <c r="AC14" i="1" l="1"/>
  <c r="AD13" i="1"/>
  <c r="AE13" i="1"/>
  <c r="AE117" i="1"/>
  <c r="AD117" i="1"/>
  <c r="AE91" i="1"/>
  <c r="AD91" i="1"/>
  <c r="AE65" i="1"/>
  <c r="AD65" i="1"/>
  <c r="AE39" i="1"/>
  <c r="AD39" i="1"/>
  <c r="AE14" i="1" l="1"/>
  <c r="AD14" i="1"/>
  <c r="AC15" i="1"/>
  <c r="AE118" i="1"/>
  <c r="AD118" i="1"/>
  <c r="AE92" i="1"/>
  <c r="AD92" i="1"/>
  <c r="AE66" i="1"/>
  <c r="AD66" i="1"/>
  <c r="AE40" i="1"/>
  <c r="AD40" i="1"/>
  <c r="AE15" i="1" l="1"/>
  <c r="AC16" i="1"/>
  <c r="AD15" i="1"/>
  <c r="AD119" i="1"/>
  <c r="AE119" i="1"/>
  <c r="AD93" i="1"/>
  <c r="AE93" i="1"/>
  <c r="AD67" i="1"/>
  <c r="AE67" i="1"/>
  <c r="AD41" i="1"/>
  <c r="AE41" i="1"/>
  <c r="AC17" i="1" l="1"/>
  <c r="AE16" i="1"/>
  <c r="AD16" i="1"/>
  <c r="AE120" i="1"/>
  <c r="AD120" i="1"/>
  <c r="AE94" i="1"/>
  <c r="AD94" i="1"/>
  <c r="AE68" i="1"/>
  <c r="AD68" i="1"/>
  <c r="AE42" i="1"/>
  <c r="AD42" i="1"/>
  <c r="AC18" i="1" l="1"/>
  <c r="AE17" i="1"/>
  <c r="AD17" i="1"/>
  <c r="AE121" i="1"/>
  <c r="AD121" i="1"/>
  <c r="AE95" i="1"/>
  <c r="AD95" i="1"/>
  <c r="AE69" i="1"/>
  <c r="AD69" i="1"/>
  <c r="AE43" i="1"/>
  <c r="AD43" i="1"/>
  <c r="AE18" i="1" l="1"/>
  <c r="AD18" i="1"/>
  <c r="AC19" i="1"/>
  <c r="AE122" i="1"/>
  <c r="AD122" i="1"/>
  <c r="AE96" i="1"/>
  <c r="AD96" i="1"/>
  <c r="AE70" i="1"/>
  <c r="AD70" i="1"/>
  <c r="AE44" i="1"/>
  <c r="AD44" i="1"/>
  <c r="AD19" i="1" l="1"/>
  <c r="AE19" i="1"/>
  <c r="AC20" i="1"/>
  <c r="AD123" i="1"/>
  <c r="AE123" i="1"/>
  <c r="AD97" i="1"/>
  <c r="AE97" i="1"/>
  <c r="AD71" i="1"/>
  <c r="AE71" i="1"/>
  <c r="AD45" i="1"/>
  <c r="AE45" i="1"/>
  <c r="AC21" i="1" l="1"/>
  <c r="AD20" i="1"/>
  <c r="AE20" i="1"/>
  <c r="AE124" i="1"/>
  <c r="AD124" i="1"/>
  <c r="AE98" i="1"/>
  <c r="AD98" i="1"/>
  <c r="AE72" i="1"/>
  <c r="AD72" i="1"/>
  <c r="AE46" i="1"/>
  <c r="AD46" i="1"/>
  <c r="AC22" i="1" l="1"/>
  <c r="AE21" i="1"/>
  <c r="AD21" i="1"/>
  <c r="AE125" i="1"/>
  <c r="AD125" i="1"/>
  <c r="AE99" i="1"/>
  <c r="AD99" i="1"/>
  <c r="AE73" i="1"/>
  <c r="AD73" i="1"/>
  <c r="AE47" i="1"/>
  <c r="AD47" i="1"/>
  <c r="AE22" i="1" l="1"/>
  <c r="AD22" i="1"/>
  <c r="AC23" i="1"/>
  <c r="AE126" i="1"/>
  <c r="AD126" i="1"/>
  <c r="AE100" i="1"/>
  <c r="AD100" i="1"/>
  <c r="AE74" i="1"/>
  <c r="AD74" i="1"/>
  <c r="AE48" i="1"/>
  <c r="AD48" i="1"/>
  <c r="AD23" i="1" l="1"/>
  <c r="AD25" i="1" s="1"/>
  <c r="AE23" i="1"/>
  <c r="AE25" i="1"/>
  <c r="AD26" i="1" s="1"/>
  <c r="AD127" i="1"/>
  <c r="AD129" i="1" s="1"/>
  <c r="AE127" i="1"/>
  <c r="AE129" i="1" s="1"/>
  <c r="AD130" i="1" s="1"/>
  <c r="AD101" i="1"/>
  <c r="AD103" i="1" s="1"/>
  <c r="AE101" i="1"/>
  <c r="AE103" i="1" s="1"/>
  <c r="AD104" i="1" s="1"/>
  <c r="AD75" i="1"/>
  <c r="AD77" i="1" s="1"/>
  <c r="AE75" i="1"/>
  <c r="AE77" i="1" s="1"/>
  <c r="AD78" i="1" s="1"/>
  <c r="AD49" i="1"/>
  <c r="AD51" i="1" s="1"/>
  <c r="AE49" i="1"/>
  <c r="AE51" i="1" s="1"/>
  <c r="AD52" i="1" s="1"/>
</calcChain>
</file>

<file path=xl/sharedStrings.xml><?xml version="1.0" encoding="utf-8"?>
<sst xmlns="http://schemas.openxmlformats.org/spreadsheetml/2006/main" count="77" uniqueCount="20">
  <si>
    <t>Sales</t>
  </si>
  <si>
    <t>Week</t>
  </si>
  <si>
    <t>Average</t>
  </si>
  <si>
    <t>Standard Deviation</t>
  </si>
  <si>
    <t>Coeff of Variation</t>
  </si>
  <si>
    <t>MA forecast (n=2)</t>
  </si>
  <si>
    <t>AD</t>
  </si>
  <si>
    <t>SE</t>
  </si>
  <si>
    <t>Mean Square error</t>
  </si>
  <si>
    <t>Mean Absolute Deviation</t>
  </si>
  <si>
    <t>MA forecast (n=3)</t>
  </si>
  <si>
    <t>MA forecast (n=4)</t>
  </si>
  <si>
    <t>MA forecast (n=5)</t>
  </si>
  <si>
    <t>Moving average for n=2</t>
  </si>
  <si>
    <t>Moving average for n=5</t>
  </si>
  <si>
    <t>Moving average for n=4</t>
  </si>
  <si>
    <t>Moving average for n=3</t>
  </si>
  <si>
    <t>MA-ES forecast (a=0.2)</t>
  </si>
  <si>
    <t>Exponential Smoothing for a=</t>
  </si>
  <si>
    <t>MA-ES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</si>
</sst>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165" fontId="2" fillId="2" borderId="0" xfId="0" applyNumberFormat="1" applyFont="1" applyFill="1"/>
  </cellXfs>
  <cellStyles count="2">
    <cellStyle name="Normal" xfId="0" builtinId="0"/>
    <cellStyle name="Percent" xfId="1" builtinId="5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Weekly Sales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'Cornershop plc'!$B$2:$B$21</c:f>
              <c:numCache>
                <c:formatCode>0</c:formatCode>
                <c:ptCount val="20"/>
                <c:pt idx="0">
                  <c:v>511.60383362730499</c:v>
                </c:pt>
                <c:pt idx="1">
                  <c:v>526.29803930176422</c:v>
                </c:pt>
                <c:pt idx="2">
                  <c:v>491.88084984780289</c:v>
                </c:pt>
                <c:pt idx="3">
                  <c:v>520.62438397842925</c:v>
                </c:pt>
                <c:pt idx="4">
                  <c:v>535.48866516212001</c:v>
                </c:pt>
                <c:pt idx="5">
                  <c:v>541.37364157941192</c:v>
                </c:pt>
                <c:pt idx="6">
                  <c:v>504.21314325649291</c:v>
                </c:pt>
                <c:pt idx="7">
                  <c:v>474.03961060626898</c:v>
                </c:pt>
                <c:pt idx="8">
                  <c:v>482.81969055824447</c:v>
                </c:pt>
                <c:pt idx="9">
                  <c:v>508.71593783813296</c:v>
                </c:pt>
                <c:pt idx="10">
                  <c:v>494.47700247401372</c:v>
                </c:pt>
                <c:pt idx="11">
                  <c:v>535.13250703690574</c:v>
                </c:pt>
                <c:pt idx="12">
                  <c:v>465.80190781969577</c:v>
                </c:pt>
                <c:pt idx="13">
                  <c:v>526.93222995731048</c:v>
                </c:pt>
                <c:pt idx="14">
                  <c:v>546.29364411812276</c:v>
                </c:pt>
                <c:pt idx="15">
                  <c:v>476.42676135001238</c:v>
                </c:pt>
                <c:pt idx="16">
                  <c:v>526.81899786693975</c:v>
                </c:pt>
                <c:pt idx="17">
                  <c:v>508.7293983597192</c:v>
                </c:pt>
                <c:pt idx="18">
                  <c:v>499.56928604660789</c:v>
                </c:pt>
                <c:pt idx="19">
                  <c:v>513.60092483082553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3288704"/>
        <c:axId val="50201728"/>
      </c:lineChart>
      <c:catAx>
        <c:axId val="7328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Weeks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0201728"/>
        <c:crosses val="autoZero"/>
        <c:auto val="1"/>
        <c:lblAlgn val="ctr"/>
        <c:lblOffset val="100"/>
        <c:noMultiLvlLbl val="0"/>
      </c:catAx>
      <c:valAx>
        <c:axId val="50201728"/>
        <c:scaling>
          <c:orientation val="minMax"/>
          <c:min val="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Sales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73288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</xdr:row>
      <xdr:rowOff>14286</xdr:rowOff>
    </xdr:from>
    <xdr:to>
      <xdr:col>15</xdr:col>
      <xdr:colOff>171450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466725</xdr:colOff>
      <xdr:row>105</xdr:row>
      <xdr:rowOff>57150</xdr:rowOff>
    </xdr:from>
    <xdr:ext cx="5534025" cy="843693"/>
    <xdr:sp macro="" textlink="">
      <xdr:nvSpPr>
        <xdr:cNvPr id="2" name="TextBox 1"/>
        <xdr:cNvSpPr txBox="1"/>
      </xdr:nvSpPr>
      <xdr:spPr>
        <a:xfrm>
          <a:off x="10820400" y="20059650"/>
          <a:ext cx="5534025" cy="84369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/>
            <a:t>Relatively</a:t>
          </a:r>
          <a:r>
            <a:rPr lang="en-GB" sz="1600" baseline="0"/>
            <a:t> small differences in MAD and MSE scores for different values of n. The MA using n=3 or n=5 apppears to be more accurate overall.</a:t>
          </a:r>
          <a:endParaRPr lang="en-GB" sz="1600"/>
        </a:p>
      </xdr:txBody>
    </xdr:sp>
    <xdr:clientData/>
  </xdr:oneCellAnchor>
  <xdr:oneCellAnchor>
    <xdr:from>
      <xdr:col>26</xdr:col>
      <xdr:colOff>371475</xdr:colOff>
      <xdr:row>131</xdr:row>
      <xdr:rowOff>57150</xdr:rowOff>
    </xdr:from>
    <xdr:ext cx="5534025" cy="1094146"/>
    <xdr:sp macro="" textlink="">
      <xdr:nvSpPr>
        <xdr:cNvPr id="5" name="TextBox 4"/>
        <xdr:cNvSpPr txBox="1"/>
      </xdr:nvSpPr>
      <xdr:spPr>
        <a:xfrm>
          <a:off x="17325975" y="25012650"/>
          <a:ext cx="5534025" cy="109414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/>
            <a:t>Again, relatively</a:t>
          </a:r>
          <a:r>
            <a:rPr lang="en-GB" sz="1600" baseline="0"/>
            <a:t> small differences in MAD and MSE scores for different values of s. The MA-ES using a=0.15 or a=0.2 apppears to be more accurate overall and more accurate than the simpler MA estimate.</a:t>
          </a:r>
          <a:endParaRPr lang="en-GB" sz="1600"/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1:B21" totalsRowShown="0">
  <autoFilter ref="A1:B21"/>
  <tableColumns count="2">
    <tableColumn id="1" name="Week"/>
    <tableColumn id="2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0"/>
  <sheetViews>
    <sheetView tabSelected="1" workbookViewId="0">
      <selection activeCell="AF127" sqref="AF127"/>
    </sheetView>
  </sheetViews>
  <sheetFormatPr defaultRowHeight="15" x14ac:dyDescent="0.25"/>
  <cols>
    <col min="1" max="1" width="18.140625" bestFit="1" customWidth="1"/>
    <col min="21" max="21" width="16.7109375" bestFit="1" customWidth="1"/>
    <col min="29" max="29" width="15" customWidth="1"/>
  </cols>
  <sheetData>
    <row r="1" spans="1:31" x14ac:dyDescent="0.25">
      <c r="A1" t="s">
        <v>1</v>
      </c>
      <c r="B1" t="s">
        <v>0</v>
      </c>
    </row>
    <row r="2" spans="1:31" x14ac:dyDescent="0.25">
      <c r="A2">
        <v>1</v>
      </c>
      <c r="B2" s="1">
        <v>511.60383362730499</v>
      </c>
      <c r="S2" s="3" t="s">
        <v>13</v>
      </c>
      <c r="T2" s="4"/>
      <c r="U2" s="4"/>
      <c r="V2" s="4"/>
      <c r="W2" s="4"/>
      <c r="AA2" s="3" t="s">
        <v>18</v>
      </c>
      <c r="AB2" s="4"/>
      <c r="AC2" s="4"/>
      <c r="AD2" s="3">
        <v>0.15</v>
      </c>
      <c r="AE2" s="4"/>
    </row>
    <row r="3" spans="1:31" x14ac:dyDescent="0.25">
      <c r="A3">
        <v>2</v>
      </c>
      <c r="B3" s="1">
        <v>526.29803930176422</v>
      </c>
      <c r="S3" t="s">
        <v>1</v>
      </c>
      <c r="T3" t="s">
        <v>0</v>
      </c>
      <c r="U3" t="s">
        <v>5</v>
      </c>
      <c r="V3" t="s">
        <v>6</v>
      </c>
      <c r="W3" t="s">
        <v>7</v>
      </c>
      <c r="AA3" t="s">
        <v>1</v>
      </c>
      <c r="AB3" t="s">
        <v>0</v>
      </c>
      <c r="AC3" t="s">
        <v>19</v>
      </c>
      <c r="AD3" t="s">
        <v>6</v>
      </c>
      <c r="AE3" t="s">
        <v>7</v>
      </c>
    </row>
    <row r="4" spans="1:31" x14ac:dyDescent="0.25">
      <c r="A4">
        <v>3</v>
      </c>
      <c r="B4" s="1">
        <v>491.88084984780289</v>
      </c>
      <c r="S4">
        <v>1</v>
      </c>
      <c r="T4" s="1">
        <v>511.60383362730499</v>
      </c>
      <c r="U4" s="1"/>
      <c r="AA4">
        <v>1</v>
      </c>
      <c r="AB4" s="1">
        <v>511.60383362730499</v>
      </c>
      <c r="AC4" s="1">
        <f>AB4</f>
        <v>511.60383362730499</v>
      </c>
    </row>
    <row r="5" spans="1:31" x14ac:dyDescent="0.25">
      <c r="A5">
        <v>4</v>
      </c>
      <c r="B5" s="1">
        <v>520.62438397842925</v>
      </c>
      <c r="S5">
        <v>2</v>
      </c>
      <c r="T5" s="1">
        <v>526.29803930176422</v>
      </c>
      <c r="U5" s="1"/>
      <c r="AA5">
        <v>2</v>
      </c>
      <c r="AB5" s="1">
        <v>526.29803930176422</v>
      </c>
      <c r="AC5" s="1">
        <f>AC4+$AD$2*(AB4-AC4)</f>
        <v>511.60383362730499</v>
      </c>
      <c r="AD5" s="1">
        <f>ABS(AC5-AB5)</f>
        <v>14.694205674459226</v>
      </c>
      <c r="AE5" s="1">
        <f>(AC5-AB5)^2</f>
        <v>215.91968040330974</v>
      </c>
    </row>
    <row r="6" spans="1:31" x14ac:dyDescent="0.25">
      <c r="A6">
        <v>5</v>
      </c>
      <c r="B6" s="1">
        <v>535.48866516212001</v>
      </c>
      <c r="S6">
        <v>3</v>
      </c>
      <c r="T6" s="1">
        <v>491.88084984780289</v>
      </c>
      <c r="U6" s="1">
        <f>AVERAGE(T4:T5)</f>
        <v>518.95093646453461</v>
      </c>
      <c r="V6" s="1">
        <f>ABS(U6-T6)</f>
        <v>27.070086616731714</v>
      </c>
      <c r="W6" s="1">
        <f>(U6-T6)^2</f>
        <v>732.78958943735745</v>
      </c>
      <c r="X6" s="1"/>
      <c r="Y6" s="1"/>
      <c r="AA6">
        <v>3</v>
      </c>
      <c r="AB6" s="1">
        <v>491.88084984780289</v>
      </c>
      <c r="AC6" s="1">
        <f>AC5+$AD$2*(AB5-AC5)</f>
        <v>513.80796447847388</v>
      </c>
      <c r="AD6" s="1">
        <f>ABS(AC6-AB6)</f>
        <v>21.927114630670985</v>
      </c>
      <c r="AE6" s="1">
        <f>(AC6-AB6)^2</f>
        <v>480.79835602658557</v>
      </c>
    </row>
    <row r="7" spans="1:31" x14ac:dyDescent="0.25">
      <c r="A7">
        <v>6</v>
      </c>
      <c r="B7" s="1">
        <v>541.37364157941192</v>
      </c>
      <c r="S7">
        <v>4</v>
      </c>
      <c r="T7" s="1">
        <v>520.62438397842925</v>
      </c>
      <c r="U7" s="1">
        <f t="shared" ref="U7:U23" si="0">AVERAGE(T5:T6)</f>
        <v>509.08944457478356</v>
      </c>
      <c r="V7" s="1">
        <f t="shared" ref="V7:V23" si="1">ABS(U7-T7)</f>
        <v>11.534939403645694</v>
      </c>
      <c r="W7" s="1">
        <f t="shared" ref="W7:W23" si="2">(U7-T7)^2</f>
        <v>133.0548270457781</v>
      </c>
      <c r="X7" s="1"/>
      <c r="Y7" s="1"/>
      <c r="AA7">
        <v>4</v>
      </c>
      <c r="AB7" s="1">
        <v>520.62438397842925</v>
      </c>
      <c r="AC7" s="1">
        <f t="shared" ref="AC7:AC23" si="3">AC6+$AD$2*(AB6-AC6)</f>
        <v>510.51889728387323</v>
      </c>
      <c r="AD7" s="1">
        <f t="shared" ref="AD7:AD23" si="4">ABS(AC7-AB7)</f>
        <v>10.105486694556021</v>
      </c>
      <c r="AE7" s="1">
        <f t="shared" ref="AE7:AE23" si="5">(AC7-AB7)^2</f>
        <v>102.12086133384877</v>
      </c>
    </row>
    <row r="8" spans="1:31" x14ac:dyDescent="0.25">
      <c r="A8">
        <v>7</v>
      </c>
      <c r="B8" s="1">
        <v>504.21314325649291</v>
      </c>
      <c r="S8">
        <v>5</v>
      </c>
      <c r="T8" s="1">
        <v>535.48866516212001</v>
      </c>
      <c r="U8" s="1">
        <f t="shared" si="0"/>
        <v>506.25261691311607</v>
      </c>
      <c r="V8" s="1">
        <f t="shared" si="1"/>
        <v>29.236048249003943</v>
      </c>
      <c r="W8" s="1">
        <f t="shared" si="2"/>
        <v>854.74651721808652</v>
      </c>
      <c r="X8" s="1"/>
      <c r="Y8" s="1"/>
      <c r="AA8">
        <v>5</v>
      </c>
      <c r="AB8" s="1">
        <v>535.48866516212001</v>
      </c>
      <c r="AC8" s="1">
        <f t="shared" si="3"/>
        <v>512.03472028805663</v>
      </c>
      <c r="AD8" s="1">
        <f t="shared" si="4"/>
        <v>23.453944874063382</v>
      </c>
      <c r="AE8" s="1">
        <f t="shared" si="5"/>
        <v>550.08753015560399</v>
      </c>
    </row>
    <row r="9" spans="1:31" x14ac:dyDescent="0.25">
      <c r="A9">
        <v>8</v>
      </c>
      <c r="B9" s="1">
        <v>474.03961060626898</v>
      </c>
      <c r="S9">
        <v>6</v>
      </c>
      <c r="T9" s="1">
        <v>541.37364157941192</v>
      </c>
      <c r="U9" s="1">
        <f t="shared" si="0"/>
        <v>528.05652457027463</v>
      </c>
      <c r="V9" s="1">
        <f t="shared" si="1"/>
        <v>13.317117009137291</v>
      </c>
      <c r="W9" s="1">
        <f t="shared" si="2"/>
        <v>177.34560543505376</v>
      </c>
      <c r="X9" s="1"/>
      <c r="Y9" s="1"/>
      <c r="AA9">
        <v>6</v>
      </c>
      <c r="AB9" s="1">
        <v>541.37364157941192</v>
      </c>
      <c r="AC9" s="1">
        <f t="shared" si="3"/>
        <v>515.55281201916614</v>
      </c>
      <c r="AD9" s="1">
        <f t="shared" si="4"/>
        <v>25.820829560245784</v>
      </c>
      <c r="AE9" s="1">
        <f t="shared" si="5"/>
        <v>666.71523917926243</v>
      </c>
    </row>
    <row r="10" spans="1:31" x14ac:dyDescent="0.25">
      <c r="A10">
        <v>9</v>
      </c>
      <c r="B10" s="1">
        <v>482.81969055824447</v>
      </c>
      <c r="S10">
        <v>7</v>
      </c>
      <c r="T10" s="1">
        <v>504.21314325649291</v>
      </c>
      <c r="U10" s="1">
        <f t="shared" si="0"/>
        <v>538.43115337076597</v>
      </c>
      <c r="V10" s="1">
        <f t="shared" si="1"/>
        <v>34.218010114273056</v>
      </c>
      <c r="W10" s="1">
        <f t="shared" si="2"/>
        <v>1170.8722161804933</v>
      </c>
      <c r="X10" s="1"/>
      <c r="Y10" s="1"/>
      <c r="AA10">
        <v>7</v>
      </c>
      <c r="AB10" s="1">
        <v>504.21314325649291</v>
      </c>
      <c r="AC10" s="1">
        <f t="shared" si="3"/>
        <v>519.42593645320301</v>
      </c>
      <c r="AD10" s="1">
        <f t="shared" si="4"/>
        <v>15.212793196710095</v>
      </c>
      <c r="AE10" s="1">
        <f t="shared" si="5"/>
        <v>231.42907684586893</v>
      </c>
    </row>
    <row r="11" spans="1:31" x14ac:dyDescent="0.25">
      <c r="A11">
        <v>10</v>
      </c>
      <c r="B11" s="1">
        <v>508.71593783813296</v>
      </c>
      <c r="S11">
        <v>8</v>
      </c>
      <c r="T11" s="1">
        <v>474.03961060626898</v>
      </c>
      <c r="U11" s="1">
        <f t="shared" si="0"/>
        <v>522.79339241795242</v>
      </c>
      <c r="V11" s="1">
        <f t="shared" si="1"/>
        <v>48.753781811683439</v>
      </c>
      <c r="W11" s="1">
        <f t="shared" si="2"/>
        <v>2376.931240941235</v>
      </c>
      <c r="X11" s="1"/>
      <c r="Y11" s="1"/>
      <c r="AA11">
        <v>8</v>
      </c>
      <c r="AB11" s="1">
        <v>474.03961060626898</v>
      </c>
      <c r="AC11" s="1">
        <f t="shared" si="3"/>
        <v>517.14401747369652</v>
      </c>
      <c r="AD11" s="1">
        <f t="shared" si="4"/>
        <v>43.104406867427542</v>
      </c>
      <c r="AE11" s="1">
        <f t="shared" si="5"/>
        <v>1857.9898913927348</v>
      </c>
    </row>
    <row r="12" spans="1:31" x14ac:dyDescent="0.25">
      <c r="A12">
        <v>11</v>
      </c>
      <c r="B12" s="1">
        <v>494.47700247401372</v>
      </c>
      <c r="S12">
        <v>9</v>
      </c>
      <c r="T12" s="1">
        <v>482.81969055824447</v>
      </c>
      <c r="U12" s="1">
        <f t="shared" si="0"/>
        <v>489.12637693138095</v>
      </c>
      <c r="V12" s="1">
        <f t="shared" si="1"/>
        <v>6.306686373136472</v>
      </c>
      <c r="W12" s="1">
        <f t="shared" si="2"/>
        <v>39.774293009105264</v>
      </c>
      <c r="X12" s="1"/>
      <c r="Y12" s="1"/>
      <c r="AA12">
        <v>9</v>
      </c>
      <c r="AB12" s="1">
        <v>482.81969055824447</v>
      </c>
      <c r="AC12" s="1">
        <f t="shared" si="3"/>
        <v>510.6783564435824</v>
      </c>
      <c r="AD12" s="1">
        <f t="shared" si="4"/>
        <v>27.858665885337928</v>
      </c>
      <c r="AE12" s="1">
        <f t="shared" si="5"/>
        <v>776.10526491089126</v>
      </c>
    </row>
    <row r="13" spans="1:31" x14ac:dyDescent="0.25">
      <c r="A13">
        <v>12</v>
      </c>
      <c r="B13" s="1">
        <v>535.13250703690574</v>
      </c>
      <c r="S13">
        <v>10</v>
      </c>
      <c r="T13" s="1">
        <v>508.71593783813296</v>
      </c>
      <c r="U13" s="1">
        <f t="shared" si="0"/>
        <v>478.42965058225673</v>
      </c>
      <c r="V13" s="1">
        <f t="shared" si="1"/>
        <v>30.286287255876232</v>
      </c>
      <c r="W13" s="1">
        <f t="shared" si="2"/>
        <v>917.25919574545105</v>
      </c>
      <c r="X13" s="1"/>
      <c r="Y13" s="1"/>
      <c r="AA13">
        <v>10</v>
      </c>
      <c r="AB13" s="1">
        <v>508.71593783813296</v>
      </c>
      <c r="AC13" s="1">
        <f t="shared" si="3"/>
        <v>506.49955656078168</v>
      </c>
      <c r="AD13" s="1">
        <f t="shared" si="4"/>
        <v>2.2163812773512745</v>
      </c>
      <c r="AE13" s="1">
        <f t="shared" si="5"/>
        <v>4.9123459665932678</v>
      </c>
    </row>
    <row r="14" spans="1:31" x14ac:dyDescent="0.25">
      <c r="A14">
        <v>13</v>
      </c>
      <c r="B14" s="1">
        <v>465.80190781969577</v>
      </c>
      <c r="S14">
        <v>11</v>
      </c>
      <c r="T14" s="1">
        <v>494.47700247401372</v>
      </c>
      <c r="U14" s="1">
        <f t="shared" si="0"/>
        <v>495.76781419818872</v>
      </c>
      <c r="V14" s="1">
        <f t="shared" si="1"/>
        <v>1.2908117241750006</v>
      </c>
      <c r="W14" s="1">
        <f t="shared" si="2"/>
        <v>1.6661949072676376</v>
      </c>
      <c r="X14" s="1"/>
      <c r="Y14" s="1"/>
      <c r="AA14">
        <v>11</v>
      </c>
      <c r="AB14" s="1">
        <v>494.47700247401372</v>
      </c>
      <c r="AC14" s="1">
        <f t="shared" si="3"/>
        <v>506.8320137523844</v>
      </c>
      <c r="AD14" s="1">
        <f t="shared" si="4"/>
        <v>12.355011278370682</v>
      </c>
      <c r="AE14" s="1">
        <f t="shared" si="5"/>
        <v>152.64630368866676</v>
      </c>
    </row>
    <row r="15" spans="1:31" x14ac:dyDescent="0.25">
      <c r="A15">
        <v>14</v>
      </c>
      <c r="B15" s="1">
        <v>526.93222995731048</v>
      </c>
      <c r="S15">
        <v>12</v>
      </c>
      <c r="T15" s="1">
        <v>535.13250703690574</v>
      </c>
      <c r="U15" s="1">
        <f t="shared" si="0"/>
        <v>501.59647015607334</v>
      </c>
      <c r="V15" s="1">
        <f t="shared" si="1"/>
        <v>33.536036880832398</v>
      </c>
      <c r="W15" s="1">
        <f t="shared" si="2"/>
        <v>1124.6657696725508</v>
      </c>
      <c r="X15" s="1"/>
      <c r="Y15" s="1"/>
      <c r="AA15">
        <v>12</v>
      </c>
      <c r="AB15" s="1">
        <v>535.13250703690574</v>
      </c>
      <c r="AC15" s="1">
        <f t="shared" si="3"/>
        <v>504.97876206062881</v>
      </c>
      <c r="AD15" s="1">
        <f t="shared" si="4"/>
        <v>30.153744976276926</v>
      </c>
      <c r="AE15" s="1">
        <f t="shared" si="5"/>
        <v>909.24833609434597</v>
      </c>
    </row>
    <row r="16" spans="1:31" x14ac:dyDescent="0.25">
      <c r="A16">
        <v>15</v>
      </c>
      <c r="B16" s="1">
        <v>546.29364411812276</v>
      </c>
      <c r="S16">
        <v>13</v>
      </c>
      <c r="T16" s="1">
        <v>465.80190781969577</v>
      </c>
      <c r="U16" s="1">
        <f t="shared" si="0"/>
        <v>514.80475475545973</v>
      </c>
      <c r="V16" s="1">
        <f t="shared" si="1"/>
        <v>49.002846935763955</v>
      </c>
      <c r="W16" s="1">
        <f t="shared" si="2"/>
        <v>2401.279007809911</v>
      </c>
      <c r="X16" s="1"/>
      <c r="Y16" s="1"/>
      <c r="AA16">
        <v>13</v>
      </c>
      <c r="AB16" s="1">
        <v>465.80190781969577</v>
      </c>
      <c r="AC16" s="1">
        <f t="shared" si="3"/>
        <v>509.50182380707037</v>
      </c>
      <c r="AD16" s="1">
        <f t="shared" si="4"/>
        <v>43.699915987374595</v>
      </c>
      <c r="AE16" s="1">
        <f t="shared" si="5"/>
        <v>1909.6826573035978</v>
      </c>
    </row>
    <row r="17" spans="1:31" x14ac:dyDescent="0.25">
      <c r="A17">
        <v>16</v>
      </c>
      <c r="B17" s="1">
        <v>476.42676135001238</v>
      </c>
      <c r="S17">
        <v>14</v>
      </c>
      <c r="T17" s="1">
        <v>526.93222995731048</v>
      </c>
      <c r="U17" s="1">
        <f t="shared" si="0"/>
        <v>500.46720742830075</v>
      </c>
      <c r="V17" s="1">
        <f t="shared" si="1"/>
        <v>26.46502252900973</v>
      </c>
      <c r="W17" s="1">
        <f t="shared" si="2"/>
        <v>700.39741746099253</v>
      </c>
      <c r="X17" s="1"/>
      <c r="Y17" s="1"/>
      <c r="AA17">
        <v>14</v>
      </c>
      <c r="AB17" s="1">
        <v>526.93222995731048</v>
      </c>
      <c r="AC17" s="1">
        <f t="shared" si="3"/>
        <v>502.9468364089642</v>
      </c>
      <c r="AD17" s="1">
        <f t="shared" si="4"/>
        <v>23.985393548346281</v>
      </c>
      <c r="AE17" s="1">
        <f t="shared" si="5"/>
        <v>575.29910366905142</v>
      </c>
    </row>
    <row r="18" spans="1:31" x14ac:dyDescent="0.25">
      <c r="A18">
        <v>17</v>
      </c>
      <c r="B18" s="1">
        <v>526.81899786693975</v>
      </c>
      <c r="S18">
        <v>15</v>
      </c>
      <c r="T18" s="1">
        <v>546.29364411812276</v>
      </c>
      <c r="U18" s="1">
        <f t="shared" si="0"/>
        <v>496.36706888850313</v>
      </c>
      <c r="V18" s="1">
        <f t="shared" si="1"/>
        <v>49.92657522961963</v>
      </c>
      <c r="W18" s="1">
        <f t="shared" si="2"/>
        <v>2492.6629141588683</v>
      </c>
      <c r="X18" s="1"/>
      <c r="Y18" s="1"/>
      <c r="AA18">
        <v>15</v>
      </c>
      <c r="AB18" s="1">
        <v>546.29364411812276</v>
      </c>
      <c r="AC18" s="1">
        <f t="shared" si="3"/>
        <v>506.54464544121612</v>
      </c>
      <c r="AD18" s="1">
        <f t="shared" si="4"/>
        <v>39.748998676906638</v>
      </c>
      <c r="AE18" s="1">
        <f t="shared" si="5"/>
        <v>1579.9828958167257</v>
      </c>
    </row>
    <row r="19" spans="1:31" x14ac:dyDescent="0.25">
      <c r="A19">
        <v>18</v>
      </c>
      <c r="B19" s="1">
        <v>508.7293983597192</v>
      </c>
      <c r="S19">
        <v>16</v>
      </c>
      <c r="T19" s="1">
        <v>476.42676135001238</v>
      </c>
      <c r="U19" s="1">
        <f t="shared" si="0"/>
        <v>536.61293703771662</v>
      </c>
      <c r="V19" s="1">
        <f t="shared" si="1"/>
        <v>60.186175687704235</v>
      </c>
      <c r="W19" s="1">
        <f t="shared" si="2"/>
        <v>3622.3757439112005</v>
      </c>
      <c r="X19" s="1"/>
      <c r="Y19" s="1"/>
      <c r="AA19">
        <v>16</v>
      </c>
      <c r="AB19" s="1">
        <v>476.42676135001238</v>
      </c>
      <c r="AC19" s="1">
        <f t="shared" si="3"/>
        <v>512.50699524275217</v>
      </c>
      <c r="AD19" s="1">
        <f t="shared" si="4"/>
        <v>36.080233892739784</v>
      </c>
      <c r="AE19" s="1">
        <f t="shared" si="5"/>
        <v>1301.7832777548085</v>
      </c>
    </row>
    <row r="20" spans="1:31" x14ac:dyDescent="0.25">
      <c r="A20">
        <v>19</v>
      </c>
      <c r="B20" s="1">
        <v>499.56928604660789</v>
      </c>
      <c r="S20">
        <v>17</v>
      </c>
      <c r="T20" s="1">
        <v>526.81899786693975</v>
      </c>
      <c r="U20" s="1">
        <f t="shared" si="0"/>
        <v>511.36020273406757</v>
      </c>
      <c r="V20" s="1">
        <f t="shared" si="1"/>
        <v>15.458795132872183</v>
      </c>
      <c r="W20" s="1">
        <f t="shared" si="2"/>
        <v>238.97434696011268</v>
      </c>
      <c r="X20" s="1"/>
      <c r="Y20" s="1"/>
      <c r="AA20">
        <v>17</v>
      </c>
      <c r="AB20" s="1">
        <v>526.81899786693975</v>
      </c>
      <c r="AC20" s="1">
        <f t="shared" si="3"/>
        <v>507.09496015884122</v>
      </c>
      <c r="AD20" s="1">
        <f t="shared" si="4"/>
        <v>19.724037708098535</v>
      </c>
      <c r="AE20" s="1">
        <f t="shared" si="5"/>
        <v>389.03766351049291</v>
      </c>
    </row>
    <row r="21" spans="1:31" x14ac:dyDescent="0.25">
      <c r="A21">
        <v>20</v>
      </c>
      <c r="B21" s="1">
        <v>513.60092483082553</v>
      </c>
      <c r="S21">
        <v>18</v>
      </c>
      <c r="T21" s="1">
        <v>508.7293983597192</v>
      </c>
      <c r="U21" s="1">
        <f t="shared" si="0"/>
        <v>501.62287960847607</v>
      </c>
      <c r="V21" s="1">
        <f t="shared" si="1"/>
        <v>7.1065187512431294</v>
      </c>
      <c r="W21" s="1">
        <f t="shared" si="2"/>
        <v>50.502608761770205</v>
      </c>
      <c r="X21" s="1"/>
      <c r="Y21" s="1"/>
      <c r="AA21">
        <v>18</v>
      </c>
      <c r="AB21" s="1">
        <v>508.7293983597192</v>
      </c>
      <c r="AC21" s="1">
        <f t="shared" si="3"/>
        <v>510.053565815056</v>
      </c>
      <c r="AD21" s="1">
        <f t="shared" si="4"/>
        <v>1.3241674553368057</v>
      </c>
      <c r="AE21" s="1">
        <f t="shared" si="5"/>
        <v>1.7534194497731512</v>
      </c>
    </row>
    <row r="22" spans="1:31" x14ac:dyDescent="0.25">
      <c r="S22">
        <v>19</v>
      </c>
      <c r="T22" s="1">
        <v>499.56928604660789</v>
      </c>
      <c r="U22" s="1">
        <f t="shared" si="0"/>
        <v>517.77419811332948</v>
      </c>
      <c r="V22" s="1">
        <f t="shared" si="1"/>
        <v>18.20491206672159</v>
      </c>
      <c r="W22" s="1">
        <f t="shared" si="2"/>
        <v>331.41882335706538</v>
      </c>
      <c r="X22" s="1"/>
      <c r="Y22" s="1"/>
      <c r="AA22">
        <v>19</v>
      </c>
      <c r="AB22" s="1">
        <v>499.56928604660789</v>
      </c>
      <c r="AC22" s="1">
        <f t="shared" si="3"/>
        <v>509.85494069675548</v>
      </c>
      <c r="AD22" s="1">
        <f t="shared" si="4"/>
        <v>10.285654650147592</v>
      </c>
      <c r="AE22" s="1">
        <f t="shared" si="5"/>
        <v>105.79469158210279</v>
      </c>
    </row>
    <row r="23" spans="1:31" x14ac:dyDescent="0.25">
      <c r="S23">
        <v>20</v>
      </c>
      <c r="T23" s="1">
        <v>513.60092483082553</v>
      </c>
      <c r="U23" s="1">
        <f t="shared" si="0"/>
        <v>504.14934220316354</v>
      </c>
      <c r="V23" s="1">
        <f t="shared" si="1"/>
        <v>9.4515826276619919</v>
      </c>
      <c r="W23" s="1">
        <f t="shared" si="2"/>
        <v>89.332414167521961</v>
      </c>
      <c r="X23" s="1"/>
      <c r="Y23" s="1"/>
      <c r="AA23">
        <v>20</v>
      </c>
      <c r="AB23" s="1">
        <v>513.60092483082553</v>
      </c>
      <c r="AC23" s="1">
        <f t="shared" si="3"/>
        <v>508.31209249923336</v>
      </c>
      <c r="AD23" s="1">
        <f t="shared" si="4"/>
        <v>5.2888323315921753</v>
      </c>
      <c r="AE23" s="1">
        <f t="shared" si="5"/>
        <v>27.971747431694723</v>
      </c>
    </row>
    <row r="24" spans="1:31" x14ac:dyDescent="0.25">
      <c r="A24" s="3" t="s">
        <v>2</v>
      </c>
      <c r="B24">
        <f>AVERAGE(Table1[Sales])</f>
        <v>509.54202278080629</v>
      </c>
    </row>
    <row r="25" spans="1:31" x14ac:dyDescent="0.25">
      <c r="A25" s="3" t="s">
        <v>3</v>
      </c>
      <c r="B25">
        <f>STDEV(Table1[Sales])</f>
        <v>23.361738947705035</v>
      </c>
      <c r="T25" t="s">
        <v>9</v>
      </c>
      <c r="V25" s="6">
        <f>AVERAGE(V6:V23)</f>
        <v>26.186235244393984</v>
      </c>
      <c r="W25" s="1">
        <f>AVERAGE(W6:W23)</f>
        <v>969.7804847877677</v>
      </c>
      <c r="AB25" t="s">
        <v>9</v>
      </c>
      <c r="AD25" s="6">
        <f>AVERAGE(AD5:AD23)</f>
        <v>21.42314837715854</v>
      </c>
      <c r="AE25" s="1">
        <f>AVERAGE(AE5:AE23)</f>
        <v>623.11991276399783</v>
      </c>
    </row>
    <row r="26" spans="1:31" x14ac:dyDescent="0.25">
      <c r="T26" t="s">
        <v>8</v>
      </c>
      <c r="V26" s="6">
        <f>W25^(1/2)</f>
        <v>31.141298701045976</v>
      </c>
      <c r="AB26" t="s">
        <v>8</v>
      </c>
      <c r="AD26" s="6">
        <f>AE25^(1/2)</f>
        <v>24.962369934843885</v>
      </c>
    </row>
    <row r="27" spans="1:31" x14ac:dyDescent="0.25">
      <c r="A27" s="3" t="s">
        <v>4</v>
      </c>
      <c r="B27" s="2">
        <f>B25/B24</f>
        <v>4.5848502975690264E-2</v>
      </c>
    </row>
    <row r="28" spans="1:31" x14ac:dyDescent="0.25">
      <c r="A28" s="5"/>
      <c r="S28" s="3" t="s">
        <v>16</v>
      </c>
      <c r="T28" s="4"/>
      <c r="U28" s="4"/>
      <c r="V28" s="4"/>
      <c r="W28" s="4"/>
      <c r="AA28" s="3" t="s">
        <v>18</v>
      </c>
      <c r="AB28" s="4"/>
      <c r="AC28" s="4"/>
      <c r="AD28" s="3">
        <v>0.2</v>
      </c>
      <c r="AE28" s="4"/>
    </row>
    <row r="29" spans="1:31" x14ac:dyDescent="0.25">
      <c r="S29" t="s">
        <v>1</v>
      </c>
      <c r="T29" t="s">
        <v>0</v>
      </c>
      <c r="U29" t="s">
        <v>10</v>
      </c>
      <c r="V29" t="s">
        <v>6</v>
      </c>
      <c r="W29" t="s">
        <v>7</v>
      </c>
      <c r="AA29" t="s">
        <v>1</v>
      </c>
      <c r="AB29" t="s">
        <v>0</v>
      </c>
      <c r="AC29" t="s">
        <v>17</v>
      </c>
      <c r="AD29" t="s">
        <v>6</v>
      </c>
      <c r="AE29" t="s">
        <v>7</v>
      </c>
    </row>
    <row r="30" spans="1:31" x14ac:dyDescent="0.25">
      <c r="S30">
        <v>1</v>
      </c>
      <c r="T30" s="1">
        <v>511.60383362730499</v>
      </c>
      <c r="U30" s="1"/>
      <c r="AA30">
        <v>1</v>
      </c>
      <c r="AB30" s="1">
        <v>511.60383362730499</v>
      </c>
      <c r="AC30" s="1">
        <f>AB30</f>
        <v>511.60383362730499</v>
      </c>
    </row>
    <row r="31" spans="1:31" x14ac:dyDescent="0.25">
      <c r="S31">
        <v>2</v>
      </c>
      <c r="T31" s="1">
        <v>526.29803930176422</v>
      </c>
      <c r="U31" s="1"/>
      <c r="AA31">
        <v>2</v>
      </c>
      <c r="AB31" s="1">
        <v>526.29803930176422</v>
      </c>
      <c r="AC31" s="1">
        <f>AC30+$AD$28*(AB30-AC30)</f>
        <v>511.60383362730499</v>
      </c>
      <c r="AD31" s="1">
        <f>ABS(AC31-AB31)</f>
        <v>14.694205674459226</v>
      </c>
      <c r="AE31" s="1">
        <f>(AC31-AB31)^2</f>
        <v>215.91968040330974</v>
      </c>
    </row>
    <row r="32" spans="1:31" x14ac:dyDescent="0.25">
      <c r="S32">
        <v>3</v>
      </c>
      <c r="T32" s="1">
        <v>491.88084984780289</v>
      </c>
      <c r="U32" s="1"/>
      <c r="V32" s="1"/>
      <c r="W32" s="1"/>
      <c r="AA32">
        <v>3</v>
      </c>
      <c r="AB32" s="1">
        <v>491.88084984780289</v>
      </c>
      <c r="AC32" s="1">
        <f t="shared" ref="AC32:AC49" si="6">AC31+$AD$28*(AB31-AC31)</f>
        <v>514.54267476219684</v>
      </c>
      <c r="AD32" s="1">
        <f>ABS(AC32-AB32)</f>
        <v>22.661824914393947</v>
      </c>
      <c r="AE32" s="1">
        <f>(AC32-AB32)^2</f>
        <v>513.55830845064622</v>
      </c>
    </row>
    <row r="33" spans="19:31" x14ac:dyDescent="0.25">
      <c r="S33">
        <v>4</v>
      </c>
      <c r="T33" s="1">
        <v>520.62438397842925</v>
      </c>
      <c r="U33" s="1">
        <f>AVERAGE(T30:T32)</f>
        <v>509.92757425895735</v>
      </c>
      <c r="V33" s="1">
        <f t="shared" ref="V33:V49" si="7">ABS(U33-T33)</f>
        <v>10.696809719471901</v>
      </c>
      <c r="W33" s="1">
        <f t="shared" ref="W33:W49" si="8">(U33-T33)^2</f>
        <v>114.42173817458853</v>
      </c>
      <c r="AA33">
        <v>4</v>
      </c>
      <c r="AB33" s="1">
        <v>520.62438397842925</v>
      </c>
      <c r="AC33" s="1">
        <f t="shared" si="6"/>
        <v>510.01030977931805</v>
      </c>
      <c r="AD33" s="1">
        <f t="shared" ref="AD33:AD49" si="9">ABS(AC33-AB33)</f>
        <v>10.614074199111201</v>
      </c>
      <c r="AE33" s="1">
        <f t="shared" ref="AE33:AE49" si="10">(AC33-AB33)^2</f>
        <v>112.65857110423808</v>
      </c>
    </row>
    <row r="34" spans="19:31" x14ac:dyDescent="0.25">
      <c r="S34">
        <v>5</v>
      </c>
      <c r="T34" s="1">
        <v>535.48866516212001</v>
      </c>
      <c r="U34" s="1">
        <f t="shared" ref="U34:U49" si="11">AVERAGE(T31:T33)</f>
        <v>512.93442437599879</v>
      </c>
      <c r="V34" s="1">
        <f t="shared" si="7"/>
        <v>22.554240786121227</v>
      </c>
      <c r="W34" s="1">
        <f t="shared" si="8"/>
        <v>508.69377743833428</v>
      </c>
      <c r="AA34">
        <v>5</v>
      </c>
      <c r="AB34" s="1">
        <v>535.48866516212001</v>
      </c>
      <c r="AC34" s="1">
        <f t="shared" si="6"/>
        <v>512.13312461914029</v>
      </c>
      <c r="AD34" s="1">
        <f t="shared" si="9"/>
        <v>23.355540542979725</v>
      </c>
      <c r="AE34" s="1">
        <f t="shared" si="10"/>
        <v>545.48127405476964</v>
      </c>
    </row>
    <row r="35" spans="19:31" x14ac:dyDescent="0.25">
      <c r="S35">
        <v>6</v>
      </c>
      <c r="T35" s="1">
        <v>541.37364157941192</v>
      </c>
      <c r="U35" s="1">
        <f t="shared" si="11"/>
        <v>515.99796632945072</v>
      </c>
      <c r="V35" s="1">
        <f t="shared" si="7"/>
        <v>25.375675249961205</v>
      </c>
      <c r="W35" s="1">
        <f t="shared" si="8"/>
        <v>643.92489439149369</v>
      </c>
      <c r="AA35">
        <v>6</v>
      </c>
      <c r="AB35" s="1">
        <v>541.37364157941192</v>
      </c>
      <c r="AC35" s="1">
        <f t="shared" si="6"/>
        <v>516.80423272773623</v>
      </c>
      <c r="AD35" s="1">
        <f t="shared" si="9"/>
        <v>24.569408851675689</v>
      </c>
      <c r="AE35" s="1">
        <f t="shared" si="10"/>
        <v>603.65585132079968</v>
      </c>
    </row>
    <row r="36" spans="19:31" x14ac:dyDescent="0.25">
      <c r="S36">
        <v>7</v>
      </c>
      <c r="T36" s="1">
        <v>504.21314325649291</v>
      </c>
      <c r="U36" s="1">
        <f t="shared" si="11"/>
        <v>532.4955635733204</v>
      </c>
      <c r="V36" s="1">
        <f t="shared" si="7"/>
        <v>28.282420316827483</v>
      </c>
      <c r="W36" s="1">
        <f t="shared" si="8"/>
        <v>799.89529897769603</v>
      </c>
      <c r="AA36">
        <v>7</v>
      </c>
      <c r="AB36" s="1">
        <v>504.21314325649291</v>
      </c>
      <c r="AC36" s="1">
        <f t="shared" si="6"/>
        <v>521.71811449807137</v>
      </c>
      <c r="AD36" s="1">
        <f t="shared" si="9"/>
        <v>17.50497124157846</v>
      </c>
      <c r="AE36" s="1">
        <f t="shared" si="10"/>
        <v>306.42401816848894</v>
      </c>
    </row>
    <row r="37" spans="19:31" x14ac:dyDescent="0.25">
      <c r="S37">
        <v>8</v>
      </c>
      <c r="T37" s="1">
        <v>474.03961060626898</v>
      </c>
      <c r="U37" s="1">
        <f t="shared" si="11"/>
        <v>527.02514999934158</v>
      </c>
      <c r="V37" s="1">
        <f t="shared" si="7"/>
        <v>52.9855393930726</v>
      </c>
      <c r="W37" s="1">
        <f t="shared" si="8"/>
        <v>2807.4673847748481</v>
      </c>
      <c r="AA37">
        <v>8</v>
      </c>
      <c r="AB37" s="1">
        <v>474.03961060626898</v>
      </c>
      <c r="AC37" s="1">
        <f t="shared" si="6"/>
        <v>518.21712024975568</v>
      </c>
      <c r="AD37" s="1">
        <f t="shared" si="9"/>
        <v>44.177509643486701</v>
      </c>
      <c r="AE37" s="1">
        <f t="shared" si="10"/>
        <v>1951.6523583003604</v>
      </c>
    </row>
    <row r="38" spans="19:31" x14ac:dyDescent="0.25">
      <c r="S38">
        <v>9</v>
      </c>
      <c r="T38" s="1">
        <v>482.81969055824447</v>
      </c>
      <c r="U38" s="1">
        <f t="shared" si="11"/>
        <v>506.54213181405794</v>
      </c>
      <c r="V38" s="1">
        <f t="shared" si="7"/>
        <v>23.722441255813465</v>
      </c>
      <c r="W38" s="1">
        <f t="shared" si="8"/>
        <v>562.75421913552066</v>
      </c>
      <c r="AA38">
        <v>9</v>
      </c>
      <c r="AB38" s="1">
        <v>482.81969055824447</v>
      </c>
      <c r="AC38" s="1">
        <f t="shared" si="6"/>
        <v>509.38161832105834</v>
      </c>
      <c r="AD38" s="1">
        <f t="shared" si="9"/>
        <v>26.561927762813866</v>
      </c>
      <c r="AE38" s="1">
        <f t="shared" si="10"/>
        <v>705.53600647694202</v>
      </c>
    </row>
    <row r="39" spans="19:31" x14ac:dyDescent="0.25">
      <c r="S39">
        <v>10</v>
      </c>
      <c r="T39" s="1">
        <v>508.71593783813296</v>
      </c>
      <c r="U39" s="1">
        <f t="shared" si="11"/>
        <v>487.02414814033546</v>
      </c>
      <c r="V39" s="1">
        <f t="shared" si="7"/>
        <v>21.691789697797503</v>
      </c>
      <c r="W39" s="1">
        <f t="shared" si="8"/>
        <v>470.5337402934739</v>
      </c>
      <c r="AA39">
        <v>10</v>
      </c>
      <c r="AB39" s="1">
        <v>508.71593783813296</v>
      </c>
      <c r="AC39" s="1">
        <f t="shared" si="6"/>
        <v>504.06923276849557</v>
      </c>
      <c r="AD39" s="1">
        <f t="shared" si="9"/>
        <v>4.6467050696373917</v>
      </c>
      <c r="AE39" s="1">
        <f t="shared" si="10"/>
        <v>21.591868004193838</v>
      </c>
    </row>
    <row r="40" spans="19:31" x14ac:dyDescent="0.25">
      <c r="S40">
        <v>11</v>
      </c>
      <c r="T40" s="1">
        <v>494.47700247401372</v>
      </c>
      <c r="U40" s="1">
        <f t="shared" si="11"/>
        <v>488.52507966754882</v>
      </c>
      <c r="V40" s="1">
        <f t="shared" si="7"/>
        <v>5.9519228064648928</v>
      </c>
      <c r="W40" s="1">
        <f t="shared" si="8"/>
        <v>35.425385094116926</v>
      </c>
      <c r="AA40">
        <v>11</v>
      </c>
      <c r="AB40" s="1">
        <v>494.47700247401372</v>
      </c>
      <c r="AC40" s="1">
        <f t="shared" si="6"/>
        <v>504.99857378242302</v>
      </c>
      <c r="AD40" s="1">
        <f t="shared" si="9"/>
        <v>10.521571308409307</v>
      </c>
      <c r="AE40" s="1">
        <f t="shared" si="10"/>
        <v>110.70346279794194</v>
      </c>
    </row>
    <row r="41" spans="19:31" x14ac:dyDescent="0.25">
      <c r="S41">
        <v>12</v>
      </c>
      <c r="T41" s="1">
        <v>535.13250703690574</v>
      </c>
      <c r="U41" s="1">
        <f t="shared" si="11"/>
        <v>495.33754362346372</v>
      </c>
      <c r="V41" s="1">
        <f t="shared" si="7"/>
        <v>39.794963413442019</v>
      </c>
      <c r="W41" s="1">
        <f t="shared" si="8"/>
        <v>1583.639113077189</v>
      </c>
      <c r="AA41">
        <v>12</v>
      </c>
      <c r="AB41" s="1">
        <v>535.13250703690574</v>
      </c>
      <c r="AC41" s="1">
        <f t="shared" si="6"/>
        <v>502.89425952074117</v>
      </c>
      <c r="AD41" s="1">
        <f t="shared" si="9"/>
        <v>32.238247516164563</v>
      </c>
      <c r="AE41" s="1">
        <f t="shared" si="10"/>
        <v>1039.3046029134907</v>
      </c>
    </row>
    <row r="42" spans="19:31" x14ac:dyDescent="0.25">
      <c r="S42">
        <v>13</v>
      </c>
      <c r="T42" s="1">
        <v>465.80190781969577</v>
      </c>
      <c r="U42" s="1">
        <f t="shared" si="11"/>
        <v>512.7751491163508</v>
      </c>
      <c r="V42" s="1">
        <f t="shared" si="7"/>
        <v>46.973241296655033</v>
      </c>
      <c r="W42" s="1">
        <f t="shared" si="8"/>
        <v>2206.4853979137779</v>
      </c>
      <c r="AA42">
        <v>13</v>
      </c>
      <c r="AB42" s="1">
        <v>465.80190781969577</v>
      </c>
      <c r="AC42" s="1">
        <f t="shared" si="6"/>
        <v>509.3419090239741</v>
      </c>
      <c r="AD42" s="1">
        <f t="shared" si="9"/>
        <v>43.540001204278326</v>
      </c>
      <c r="AE42" s="1">
        <f t="shared" si="10"/>
        <v>1895.7317048685582</v>
      </c>
    </row>
    <row r="43" spans="19:31" x14ac:dyDescent="0.25">
      <c r="S43">
        <v>14</v>
      </c>
      <c r="T43" s="1">
        <v>526.93222995731048</v>
      </c>
      <c r="U43" s="1">
        <f t="shared" si="11"/>
        <v>498.47047244353843</v>
      </c>
      <c r="V43" s="1">
        <f t="shared" si="7"/>
        <v>28.461757513772056</v>
      </c>
      <c r="W43" s="1">
        <f t="shared" si="8"/>
        <v>810.07164077276013</v>
      </c>
      <c r="AA43">
        <v>14</v>
      </c>
      <c r="AB43" s="1">
        <v>526.93222995731048</v>
      </c>
      <c r="AC43" s="1">
        <f t="shared" si="6"/>
        <v>500.63390878311844</v>
      </c>
      <c r="AD43" s="1">
        <f t="shared" si="9"/>
        <v>26.29832117419204</v>
      </c>
      <c r="AE43" s="1">
        <f t="shared" si="10"/>
        <v>691.60169658095742</v>
      </c>
    </row>
    <row r="44" spans="19:31" x14ac:dyDescent="0.25">
      <c r="S44">
        <v>15</v>
      </c>
      <c r="T44" s="1">
        <v>546.29364411812276</v>
      </c>
      <c r="U44" s="1">
        <f t="shared" si="11"/>
        <v>509.28888160463731</v>
      </c>
      <c r="V44" s="1">
        <f t="shared" si="7"/>
        <v>37.004762513485446</v>
      </c>
      <c r="W44" s="1">
        <f t="shared" si="8"/>
        <v>1369.3524486794577</v>
      </c>
      <c r="AA44">
        <v>15</v>
      </c>
      <c r="AB44" s="1">
        <v>546.29364411812276</v>
      </c>
      <c r="AC44" s="1">
        <f t="shared" si="6"/>
        <v>505.89357301795684</v>
      </c>
      <c r="AD44" s="1">
        <f t="shared" si="9"/>
        <v>40.400071100165917</v>
      </c>
      <c r="AE44" s="1">
        <f t="shared" si="10"/>
        <v>1632.1657448984613</v>
      </c>
    </row>
    <row r="45" spans="19:31" x14ac:dyDescent="0.25">
      <c r="S45">
        <v>16</v>
      </c>
      <c r="T45" s="1">
        <v>476.42676135001238</v>
      </c>
      <c r="U45" s="1">
        <f t="shared" si="11"/>
        <v>513.00926063170971</v>
      </c>
      <c r="V45" s="1">
        <f t="shared" si="7"/>
        <v>36.582499281697324</v>
      </c>
      <c r="W45" s="1">
        <f t="shared" si="8"/>
        <v>1338.2792536953853</v>
      </c>
      <c r="AA45">
        <v>16</v>
      </c>
      <c r="AB45" s="1">
        <v>476.42676135001238</v>
      </c>
      <c r="AC45" s="1">
        <f t="shared" si="6"/>
        <v>513.97358723799005</v>
      </c>
      <c r="AD45" s="1">
        <f t="shared" si="9"/>
        <v>37.546825887977661</v>
      </c>
      <c r="AE45" s="1">
        <f t="shared" si="10"/>
        <v>1409.7641342621096</v>
      </c>
    </row>
    <row r="46" spans="19:31" x14ac:dyDescent="0.25">
      <c r="S46">
        <v>17</v>
      </c>
      <c r="T46" s="1">
        <v>526.81899786693975</v>
      </c>
      <c r="U46" s="1">
        <f t="shared" si="11"/>
        <v>516.55087847514858</v>
      </c>
      <c r="V46" s="1">
        <f t="shared" si="7"/>
        <v>10.268119391791174</v>
      </c>
      <c r="W46" s="1">
        <f t="shared" si="8"/>
        <v>105.43427584407796</v>
      </c>
      <c r="AA46">
        <v>17</v>
      </c>
      <c r="AB46" s="1">
        <v>526.81899786693975</v>
      </c>
      <c r="AC46" s="1">
        <f t="shared" si="6"/>
        <v>506.46422206039449</v>
      </c>
      <c r="AD46" s="1">
        <f t="shared" si="9"/>
        <v>20.354775806545263</v>
      </c>
      <c r="AE46" s="1">
        <f t="shared" si="10"/>
        <v>414.31689813472036</v>
      </c>
    </row>
    <row r="47" spans="19:31" x14ac:dyDescent="0.25">
      <c r="S47">
        <v>18</v>
      </c>
      <c r="T47" s="1">
        <v>508.7293983597192</v>
      </c>
      <c r="U47" s="1">
        <f t="shared" si="11"/>
        <v>516.513134445025</v>
      </c>
      <c r="V47" s="1">
        <f t="shared" si="7"/>
        <v>7.7837360853058044</v>
      </c>
      <c r="W47" s="1">
        <f t="shared" si="8"/>
        <v>60.586547445691728</v>
      </c>
      <c r="AA47">
        <v>18</v>
      </c>
      <c r="AB47" s="1">
        <v>508.7293983597192</v>
      </c>
      <c r="AC47" s="1">
        <f t="shared" si="6"/>
        <v>510.53517722170352</v>
      </c>
      <c r="AD47" s="1">
        <f t="shared" si="9"/>
        <v>1.8057788619843222</v>
      </c>
      <c r="AE47" s="1">
        <f t="shared" si="10"/>
        <v>3.2608372983893941</v>
      </c>
    </row>
    <row r="48" spans="19:31" x14ac:dyDescent="0.25">
      <c r="S48">
        <v>19</v>
      </c>
      <c r="T48" s="1">
        <v>499.56928604660789</v>
      </c>
      <c r="U48" s="1">
        <f t="shared" si="11"/>
        <v>503.9917191922238</v>
      </c>
      <c r="V48" s="1">
        <f t="shared" si="7"/>
        <v>4.4224331456159121</v>
      </c>
      <c r="W48" s="1">
        <f t="shared" si="8"/>
        <v>19.557914927442251</v>
      </c>
      <c r="AA48">
        <v>19</v>
      </c>
      <c r="AB48" s="1">
        <v>499.56928604660789</v>
      </c>
      <c r="AC48" s="1">
        <f t="shared" si="6"/>
        <v>510.17402144930668</v>
      </c>
      <c r="AD48" s="1">
        <f t="shared" si="9"/>
        <v>10.604735402698793</v>
      </c>
      <c r="AE48" s="1">
        <f t="shared" si="10"/>
        <v>112.46041296125314</v>
      </c>
    </row>
    <row r="49" spans="19:31" x14ac:dyDescent="0.25">
      <c r="S49">
        <v>20</v>
      </c>
      <c r="T49" s="1">
        <v>513.60092483082553</v>
      </c>
      <c r="U49" s="1">
        <f t="shared" si="11"/>
        <v>511.70589409108896</v>
      </c>
      <c r="V49" s="1">
        <f t="shared" si="7"/>
        <v>1.8950307397365691</v>
      </c>
      <c r="W49" s="1">
        <f t="shared" si="8"/>
        <v>3.5911415045465285</v>
      </c>
      <c r="AA49">
        <v>20</v>
      </c>
      <c r="AB49" s="1">
        <v>513.60092483082553</v>
      </c>
      <c r="AC49" s="1">
        <f t="shared" si="6"/>
        <v>508.05307436876694</v>
      </c>
      <c r="AD49" s="1">
        <f t="shared" si="9"/>
        <v>5.5478504620585909</v>
      </c>
      <c r="AE49" s="1">
        <f t="shared" si="10"/>
        <v>30.778644749363721</v>
      </c>
    </row>
    <row r="51" spans="19:31" x14ac:dyDescent="0.25">
      <c r="T51" t="s">
        <v>9</v>
      </c>
      <c r="V51" s="6">
        <f>AVERAGE(V32:V49)</f>
        <v>23.791022506295977</v>
      </c>
      <c r="W51" s="1">
        <f>AVERAGE(W32:W49)</f>
        <v>790.59495130237644</v>
      </c>
      <c r="AB51" t="s">
        <v>9</v>
      </c>
      <c r="AD51" s="6">
        <f>AVERAGE(AD31:AD49)</f>
        <v>21.981281401295316</v>
      </c>
      <c r="AE51" s="1">
        <f>AVERAGE(AE31:AE49)</f>
        <v>648.24031977626282</v>
      </c>
    </row>
    <row r="52" spans="19:31" x14ac:dyDescent="0.25">
      <c r="T52" t="s">
        <v>8</v>
      </c>
      <c r="V52" s="6">
        <f>W51^(1/2)</f>
        <v>28.117520361909165</v>
      </c>
      <c r="AB52" t="s">
        <v>8</v>
      </c>
      <c r="AD52" s="6">
        <f>AE51^(1/2)</f>
        <v>25.460564011354165</v>
      </c>
    </row>
    <row r="54" spans="19:31" x14ac:dyDescent="0.25">
      <c r="S54" s="3" t="s">
        <v>15</v>
      </c>
      <c r="T54" s="4"/>
      <c r="U54" s="4"/>
      <c r="V54" s="4"/>
      <c r="W54" s="4"/>
      <c r="AA54" s="3" t="s">
        <v>18</v>
      </c>
      <c r="AB54" s="4"/>
      <c r="AC54" s="4"/>
      <c r="AD54" s="3">
        <v>0.25</v>
      </c>
      <c r="AE54" s="4"/>
    </row>
    <row r="55" spans="19:31" x14ac:dyDescent="0.25">
      <c r="S55" t="s">
        <v>1</v>
      </c>
      <c r="T55" t="s">
        <v>0</v>
      </c>
      <c r="U55" t="s">
        <v>11</v>
      </c>
      <c r="V55" t="s">
        <v>6</v>
      </c>
      <c r="W55" t="s">
        <v>7</v>
      </c>
      <c r="AA55" t="s">
        <v>1</v>
      </c>
      <c r="AB55" t="s">
        <v>0</v>
      </c>
      <c r="AC55" t="s">
        <v>17</v>
      </c>
      <c r="AD55" t="s">
        <v>6</v>
      </c>
      <c r="AE55" t="s">
        <v>7</v>
      </c>
    </row>
    <row r="56" spans="19:31" x14ac:dyDescent="0.25">
      <c r="S56">
        <v>1</v>
      </c>
      <c r="T56" s="1">
        <v>511.60383362730499</v>
      </c>
      <c r="U56" s="1"/>
      <c r="AA56">
        <v>1</v>
      </c>
      <c r="AB56" s="1">
        <v>511.60383362730499</v>
      </c>
      <c r="AC56" s="1">
        <f>AB56</f>
        <v>511.60383362730499</v>
      </c>
    </row>
    <row r="57" spans="19:31" x14ac:dyDescent="0.25">
      <c r="S57">
        <v>2</v>
      </c>
      <c r="T57" s="1">
        <v>526.29803930176422</v>
      </c>
      <c r="U57" s="1"/>
      <c r="AA57">
        <v>2</v>
      </c>
      <c r="AB57" s="1">
        <v>526.29803930176422</v>
      </c>
      <c r="AC57" s="1">
        <f>AC56+$AD$54*(AB56-AC56)</f>
        <v>511.60383362730499</v>
      </c>
      <c r="AD57" s="1">
        <f>ABS(AC57-AB57)</f>
        <v>14.694205674459226</v>
      </c>
      <c r="AE57" s="1">
        <f>(AC57-AB57)^2</f>
        <v>215.91968040330974</v>
      </c>
    </row>
    <row r="58" spans="19:31" x14ac:dyDescent="0.25">
      <c r="S58">
        <v>3</v>
      </c>
      <c r="T58" s="1">
        <v>491.88084984780289</v>
      </c>
      <c r="U58" s="1"/>
      <c r="V58" s="1"/>
      <c r="W58" s="1"/>
      <c r="AA58">
        <v>3</v>
      </c>
      <c r="AB58" s="1">
        <v>491.88084984780289</v>
      </c>
      <c r="AC58" s="1">
        <f t="shared" ref="AC58:AC75" si="12">AC57+$AD$54*(AB57-AC57)</f>
        <v>515.2773850459198</v>
      </c>
      <c r="AD58" s="1">
        <f>ABS(AC58-AB58)</f>
        <v>23.396535198116908</v>
      </c>
      <c r="AE58" s="1">
        <f>(AC58-AB58)^2</f>
        <v>547.39785927672335</v>
      </c>
    </row>
    <row r="59" spans="19:31" x14ac:dyDescent="0.25">
      <c r="S59">
        <v>4</v>
      </c>
      <c r="T59" s="1">
        <v>520.62438397842925</v>
      </c>
      <c r="U59" s="1"/>
      <c r="V59" s="1"/>
      <c r="W59" s="1"/>
      <c r="AA59">
        <v>4</v>
      </c>
      <c r="AB59" s="1">
        <v>520.62438397842925</v>
      </c>
      <c r="AC59" s="1">
        <f t="shared" si="12"/>
        <v>509.42825124639057</v>
      </c>
      <c r="AD59" s="1">
        <f t="shared" ref="AD59:AD75" si="13">ABS(AC59-AB59)</f>
        <v>11.196132732038677</v>
      </c>
      <c r="AE59" s="1">
        <f t="shared" ref="AE59:AE75" si="14">(AC59-AB59)^2</f>
        <v>125.35338815342786</v>
      </c>
    </row>
    <row r="60" spans="19:31" x14ac:dyDescent="0.25">
      <c r="S60">
        <v>5</v>
      </c>
      <c r="T60" s="1">
        <v>535.48866516212001</v>
      </c>
      <c r="U60" s="1">
        <f>AVERAGE(T56:T59)</f>
        <v>512.60177668882534</v>
      </c>
      <c r="V60" s="1">
        <f t="shared" ref="V60:V75" si="15">ABS(U60-T60)</f>
        <v>22.886888473294675</v>
      </c>
      <c r="W60" s="1">
        <f t="shared" ref="W60:W75" si="16">(U60-T60)^2</f>
        <v>523.80966398902865</v>
      </c>
      <c r="AA60">
        <v>5</v>
      </c>
      <c r="AB60" s="1">
        <v>535.48866516212001</v>
      </c>
      <c r="AC60" s="1">
        <f t="shared" si="12"/>
        <v>512.22728442940024</v>
      </c>
      <c r="AD60" s="1">
        <f t="shared" si="13"/>
        <v>23.261380732719772</v>
      </c>
      <c r="AE60" s="1">
        <f t="shared" si="14"/>
        <v>541.09183359254666</v>
      </c>
    </row>
    <row r="61" spans="19:31" x14ac:dyDescent="0.25">
      <c r="S61">
        <v>6</v>
      </c>
      <c r="T61" s="1">
        <v>541.37364157941192</v>
      </c>
      <c r="U61" s="1">
        <f t="shared" ref="U61:U75" si="17">AVERAGE(T57:T60)</f>
        <v>518.57298457252909</v>
      </c>
      <c r="V61" s="1">
        <f t="shared" si="15"/>
        <v>22.80065700688283</v>
      </c>
      <c r="W61" s="1">
        <f t="shared" si="16"/>
        <v>519.86995994551512</v>
      </c>
      <c r="AA61">
        <v>6</v>
      </c>
      <c r="AB61" s="1">
        <v>541.37364157941192</v>
      </c>
      <c r="AC61" s="1">
        <f t="shared" si="12"/>
        <v>518.04262961258019</v>
      </c>
      <c r="AD61" s="1">
        <f t="shared" si="13"/>
        <v>23.331011966831738</v>
      </c>
      <c r="AE61" s="1">
        <f t="shared" si="14"/>
        <v>544.33611939644584</v>
      </c>
    </row>
    <row r="62" spans="19:31" x14ac:dyDescent="0.25">
      <c r="S62">
        <v>7</v>
      </c>
      <c r="T62" s="1">
        <v>504.21314325649291</v>
      </c>
      <c r="U62" s="1">
        <f t="shared" si="17"/>
        <v>522.34188514194102</v>
      </c>
      <c r="V62" s="1">
        <f t="shared" si="15"/>
        <v>18.128741885448107</v>
      </c>
      <c r="W62" s="1">
        <f t="shared" si="16"/>
        <v>328.65128234920059</v>
      </c>
      <c r="AA62">
        <v>7</v>
      </c>
      <c r="AB62" s="1">
        <v>504.21314325649291</v>
      </c>
      <c r="AC62" s="1">
        <f t="shared" si="12"/>
        <v>523.87538260428812</v>
      </c>
      <c r="AD62" s="1">
        <f t="shared" si="13"/>
        <v>19.662239347795207</v>
      </c>
      <c r="AE62" s="1">
        <f t="shared" si="14"/>
        <v>386.6036561699861</v>
      </c>
    </row>
    <row r="63" spans="19:31" x14ac:dyDescent="0.25">
      <c r="S63">
        <v>8</v>
      </c>
      <c r="T63" s="1">
        <v>474.03961060626898</v>
      </c>
      <c r="U63" s="1">
        <f t="shared" si="17"/>
        <v>525.42495849411353</v>
      </c>
      <c r="V63" s="1">
        <f t="shared" si="15"/>
        <v>51.385347887844546</v>
      </c>
      <c r="W63" s="1">
        <f t="shared" si="16"/>
        <v>2640.4539775548101</v>
      </c>
      <c r="AA63">
        <v>8</v>
      </c>
      <c r="AB63" s="1">
        <v>474.03961060626898</v>
      </c>
      <c r="AC63" s="1">
        <f t="shared" si="12"/>
        <v>518.95982276733935</v>
      </c>
      <c r="AD63" s="1">
        <f t="shared" si="13"/>
        <v>44.920212161070367</v>
      </c>
      <c r="AE63" s="1">
        <f t="shared" si="14"/>
        <v>2017.825460595574</v>
      </c>
    </row>
    <row r="64" spans="19:31" x14ac:dyDescent="0.25">
      <c r="S64">
        <v>9</v>
      </c>
      <c r="T64" s="1">
        <v>482.81969055824447</v>
      </c>
      <c r="U64" s="1">
        <f t="shared" si="17"/>
        <v>513.77876515107346</v>
      </c>
      <c r="V64" s="1">
        <f t="shared" si="15"/>
        <v>30.959074592828983</v>
      </c>
      <c r="W64" s="1">
        <f t="shared" si="16"/>
        <v>958.46429964434913</v>
      </c>
      <c r="AA64">
        <v>9</v>
      </c>
      <c r="AB64" s="1">
        <v>482.81969055824447</v>
      </c>
      <c r="AC64" s="1">
        <f t="shared" si="12"/>
        <v>507.72976972707175</v>
      </c>
      <c r="AD64" s="1">
        <f t="shared" si="13"/>
        <v>24.910079168827281</v>
      </c>
      <c r="AE64" s="1">
        <f t="shared" si="14"/>
        <v>620.51204419724286</v>
      </c>
    </row>
    <row r="65" spans="19:31" x14ac:dyDescent="0.25">
      <c r="S65">
        <v>10</v>
      </c>
      <c r="T65" s="1">
        <v>508.71593783813296</v>
      </c>
      <c r="U65" s="1">
        <f t="shared" si="17"/>
        <v>500.61152150010457</v>
      </c>
      <c r="V65" s="1">
        <f t="shared" si="15"/>
        <v>8.1044163380283862</v>
      </c>
      <c r="W65" s="1">
        <f t="shared" si="16"/>
        <v>65.681564180101432</v>
      </c>
      <c r="AA65">
        <v>10</v>
      </c>
      <c r="AB65" s="1">
        <v>508.71593783813296</v>
      </c>
      <c r="AC65" s="1">
        <f t="shared" si="12"/>
        <v>501.50224993486495</v>
      </c>
      <c r="AD65" s="1">
        <f t="shared" si="13"/>
        <v>7.2136879032680099</v>
      </c>
      <c r="AE65" s="1">
        <f t="shared" si="14"/>
        <v>52.037293165755216</v>
      </c>
    </row>
    <row r="66" spans="19:31" x14ac:dyDescent="0.25">
      <c r="S66">
        <v>11</v>
      </c>
      <c r="T66" s="1">
        <v>494.47700247401372</v>
      </c>
      <c r="U66" s="1">
        <f t="shared" si="17"/>
        <v>492.44709556478483</v>
      </c>
      <c r="V66" s="1">
        <f t="shared" si="15"/>
        <v>2.0299069092288846</v>
      </c>
      <c r="W66" s="1">
        <f t="shared" si="16"/>
        <v>4.1205220601351629</v>
      </c>
      <c r="AA66">
        <v>11</v>
      </c>
      <c r="AB66" s="1">
        <v>494.47700247401372</v>
      </c>
      <c r="AC66" s="1">
        <f t="shared" si="12"/>
        <v>503.30567191068195</v>
      </c>
      <c r="AD66" s="1">
        <f t="shared" si="13"/>
        <v>8.8286694366682354</v>
      </c>
      <c r="AE66" s="1">
        <f t="shared" si="14"/>
        <v>77.945404021959817</v>
      </c>
    </row>
    <row r="67" spans="19:31" x14ac:dyDescent="0.25">
      <c r="S67">
        <v>12</v>
      </c>
      <c r="T67" s="1">
        <v>535.13250703690574</v>
      </c>
      <c r="U67" s="1">
        <f t="shared" si="17"/>
        <v>490.01306036916503</v>
      </c>
      <c r="V67" s="1">
        <f t="shared" si="15"/>
        <v>45.119446667740704</v>
      </c>
      <c r="W67" s="1">
        <f t="shared" si="16"/>
        <v>2035.7644676030977</v>
      </c>
      <c r="AA67">
        <v>12</v>
      </c>
      <c r="AB67" s="1">
        <v>535.13250703690574</v>
      </c>
      <c r="AC67" s="1">
        <f t="shared" si="12"/>
        <v>501.09850455151491</v>
      </c>
      <c r="AD67" s="1">
        <f t="shared" si="13"/>
        <v>34.034002485390829</v>
      </c>
      <c r="AE67" s="1">
        <f t="shared" si="14"/>
        <v>1158.3133251755892</v>
      </c>
    </row>
    <row r="68" spans="19:31" x14ac:dyDescent="0.25">
      <c r="S68">
        <v>13</v>
      </c>
      <c r="T68" s="1">
        <v>465.80190781969577</v>
      </c>
      <c r="U68" s="1">
        <f t="shared" si="17"/>
        <v>505.28628447682422</v>
      </c>
      <c r="V68" s="1">
        <f t="shared" si="15"/>
        <v>39.48437665712845</v>
      </c>
      <c r="W68" s="1">
        <f t="shared" si="16"/>
        <v>1559.0160000019901</v>
      </c>
      <c r="AA68">
        <v>13</v>
      </c>
      <c r="AB68" s="1">
        <v>465.80190781969577</v>
      </c>
      <c r="AC68" s="1">
        <f t="shared" si="12"/>
        <v>509.60700517286261</v>
      </c>
      <c r="AD68" s="1">
        <f t="shared" si="13"/>
        <v>43.805097353166843</v>
      </c>
      <c r="AE68" s="1">
        <f t="shared" si="14"/>
        <v>1918.8865541204248</v>
      </c>
    </row>
    <row r="69" spans="19:31" x14ac:dyDescent="0.25">
      <c r="S69">
        <v>14</v>
      </c>
      <c r="T69" s="1">
        <v>526.93222995731048</v>
      </c>
      <c r="U69" s="1">
        <f t="shared" si="17"/>
        <v>501.03183879218705</v>
      </c>
      <c r="V69" s="1">
        <f t="shared" si="15"/>
        <v>25.900391165123438</v>
      </c>
      <c r="W69" s="1">
        <f t="shared" si="16"/>
        <v>670.83026250640421</v>
      </c>
      <c r="AA69">
        <v>14</v>
      </c>
      <c r="AB69" s="1">
        <v>526.93222995731048</v>
      </c>
      <c r="AC69" s="1">
        <f t="shared" si="12"/>
        <v>498.65573083457093</v>
      </c>
      <c r="AD69" s="1">
        <f t="shared" si="13"/>
        <v>28.276499122739551</v>
      </c>
      <c r="AE69" s="1">
        <f t="shared" si="14"/>
        <v>799.56040263829061</v>
      </c>
    </row>
    <row r="70" spans="19:31" x14ac:dyDescent="0.25">
      <c r="S70">
        <v>15</v>
      </c>
      <c r="T70" s="1">
        <v>546.29364411812276</v>
      </c>
      <c r="U70" s="1">
        <f t="shared" si="17"/>
        <v>505.58591182198143</v>
      </c>
      <c r="V70" s="1">
        <f t="shared" si="15"/>
        <v>40.70773229614133</v>
      </c>
      <c r="W70" s="1">
        <f t="shared" si="16"/>
        <v>1657.1194686943079</v>
      </c>
      <c r="AA70">
        <v>15</v>
      </c>
      <c r="AB70" s="1">
        <v>546.29364411812276</v>
      </c>
      <c r="AC70" s="1">
        <f t="shared" si="12"/>
        <v>505.72485561525582</v>
      </c>
      <c r="AD70" s="1">
        <f t="shared" si="13"/>
        <v>40.568788502866937</v>
      </c>
      <c r="AE70" s="1">
        <f t="shared" si="14"/>
        <v>1645.8266005903486</v>
      </c>
    </row>
    <row r="71" spans="19:31" x14ac:dyDescent="0.25">
      <c r="S71">
        <v>16</v>
      </c>
      <c r="T71" s="1">
        <v>476.42676135001238</v>
      </c>
      <c r="U71" s="1">
        <f t="shared" si="17"/>
        <v>518.54007223300869</v>
      </c>
      <c r="V71" s="1">
        <f t="shared" si="15"/>
        <v>42.113310882996302</v>
      </c>
      <c r="W71" s="1">
        <f t="shared" si="16"/>
        <v>1773.5309535278948</v>
      </c>
      <c r="AA71">
        <v>16</v>
      </c>
      <c r="AB71" s="1">
        <v>476.42676135001238</v>
      </c>
      <c r="AC71" s="1">
        <f t="shared" si="12"/>
        <v>515.86705274097255</v>
      </c>
      <c r="AD71" s="1">
        <f t="shared" si="13"/>
        <v>39.440291390960169</v>
      </c>
      <c r="AE71" s="1">
        <f t="shared" si="14"/>
        <v>1555.5365850038468</v>
      </c>
    </row>
    <row r="72" spans="19:31" x14ac:dyDescent="0.25">
      <c r="S72">
        <v>17</v>
      </c>
      <c r="T72" s="1">
        <v>526.81899786693975</v>
      </c>
      <c r="U72" s="1">
        <f t="shared" si="17"/>
        <v>503.86363581128535</v>
      </c>
      <c r="V72" s="1">
        <f t="shared" si="15"/>
        <v>22.955362055654405</v>
      </c>
      <c r="W72" s="1">
        <f t="shared" si="16"/>
        <v>526.94864710617799</v>
      </c>
      <c r="AA72">
        <v>17</v>
      </c>
      <c r="AB72" s="1">
        <v>526.81899786693975</v>
      </c>
      <c r="AC72" s="1">
        <f t="shared" si="12"/>
        <v>506.00697989323248</v>
      </c>
      <c r="AD72" s="1">
        <f t="shared" si="13"/>
        <v>20.81201797370727</v>
      </c>
      <c r="AE72" s="1">
        <f t="shared" si="14"/>
        <v>433.14009213791445</v>
      </c>
    </row>
    <row r="73" spans="19:31" x14ac:dyDescent="0.25">
      <c r="S73">
        <v>18</v>
      </c>
      <c r="T73" s="1">
        <v>508.7293983597192</v>
      </c>
      <c r="U73" s="1">
        <f t="shared" si="17"/>
        <v>519.11790832309634</v>
      </c>
      <c r="V73" s="1">
        <f t="shared" si="15"/>
        <v>10.388509963377146</v>
      </c>
      <c r="W73" s="1">
        <f t="shared" si="16"/>
        <v>107.92113925918623</v>
      </c>
      <c r="AA73">
        <v>18</v>
      </c>
      <c r="AB73" s="1">
        <v>508.7293983597192</v>
      </c>
      <c r="AC73" s="1">
        <f t="shared" si="12"/>
        <v>511.2099843866593</v>
      </c>
      <c r="AD73" s="1">
        <f t="shared" si="13"/>
        <v>2.4805860269401023</v>
      </c>
      <c r="AE73" s="1">
        <f t="shared" si="14"/>
        <v>6.1533070370504817</v>
      </c>
    </row>
    <row r="74" spans="19:31" x14ac:dyDescent="0.25">
      <c r="S74">
        <v>19</v>
      </c>
      <c r="T74" s="1">
        <v>499.56928604660789</v>
      </c>
      <c r="U74" s="1">
        <f t="shared" si="17"/>
        <v>514.56720042369852</v>
      </c>
      <c r="V74" s="1">
        <f t="shared" si="15"/>
        <v>14.997914377090638</v>
      </c>
      <c r="W74" s="1">
        <f t="shared" si="16"/>
        <v>224.93743566254204</v>
      </c>
      <c r="AA74">
        <v>19</v>
      </c>
      <c r="AB74" s="1">
        <v>499.56928604660789</v>
      </c>
      <c r="AC74" s="1">
        <f t="shared" si="12"/>
        <v>510.58983787992429</v>
      </c>
      <c r="AD74" s="1">
        <f t="shared" si="13"/>
        <v>11.020551833316404</v>
      </c>
      <c r="AE74" s="1">
        <f t="shared" si="14"/>
        <v>121.45256271081355</v>
      </c>
    </row>
    <row r="75" spans="19:31" x14ac:dyDescent="0.25">
      <c r="S75">
        <v>20</v>
      </c>
      <c r="T75" s="1">
        <v>513.60092483082553</v>
      </c>
      <c r="U75" s="1">
        <f t="shared" si="17"/>
        <v>502.88611090581981</v>
      </c>
      <c r="V75" s="1">
        <f t="shared" si="15"/>
        <v>10.714813925005728</v>
      </c>
      <c r="W75" s="1">
        <f t="shared" si="16"/>
        <v>114.80723744749666</v>
      </c>
      <c r="AA75">
        <v>20</v>
      </c>
      <c r="AB75" s="1">
        <v>513.60092483082553</v>
      </c>
      <c r="AC75" s="1">
        <f t="shared" si="12"/>
        <v>507.83469992159519</v>
      </c>
      <c r="AD75" s="1">
        <f t="shared" si="13"/>
        <v>5.7662249092303455</v>
      </c>
      <c r="AE75" s="1">
        <f t="shared" si="14"/>
        <v>33.249349703828507</v>
      </c>
    </row>
    <row r="77" spans="19:31" x14ac:dyDescent="0.25">
      <c r="T77" t="s">
        <v>9</v>
      </c>
      <c r="V77" s="6">
        <f>AVERAGE(V58:V75)</f>
        <v>25.54230569273841</v>
      </c>
      <c r="W77" s="1">
        <f>AVERAGE(W58:W75)</f>
        <v>856.99543009576473</v>
      </c>
      <c r="AB77" t="s">
        <v>9</v>
      </c>
      <c r="AD77" s="6">
        <f>AVERAGE(AD57:AD75)</f>
        <v>22.506221785269151</v>
      </c>
      <c r="AE77" s="1">
        <f>AVERAGE(AE57:AE75)</f>
        <v>673.74429042584609</v>
      </c>
    </row>
    <row r="78" spans="19:31" x14ac:dyDescent="0.25">
      <c r="T78" t="s">
        <v>8</v>
      </c>
      <c r="V78" s="6">
        <f>W77^(1/2)</f>
        <v>29.274484284027356</v>
      </c>
      <c r="AB78" t="s">
        <v>8</v>
      </c>
      <c r="AD78" s="6">
        <f>AE77^(1/2)</f>
        <v>25.956584721912975</v>
      </c>
    </row>
    <row r="80" spans="19:31" x14ac:dyDescent="0.25">
      <c r="S80" s="3" t="s">
        <v>14</v>
      </c>
      <c r="T80" s="4"/>
      <c r="U80" s="4"/>
      <c r="V80" s="4"/>
      <c r="W80" s="4"/>
      <c r="AA80" s="3" t="s">
        <v>18</v>
      </c>
      <c r="AB80" s="4"/>
      <c r="AC80" s="4"/>
      <c r="AD80" s="3">
        <v>0.3</v>
      </c>
      <c r="AE80" s="4"/>
    </row>
    <row r="81" spans="19:31" x14ac:dyDescent="0.25">
      <c r="S81" t="s">
        <v>1</v>
      </c>
      <c r="T81" t="s">
        <v>0</v>
      </c>
      <c r="U81" t="s">
        <v>12</v>
      </c>
      <c r="V81" t="s">
        <v>6</v>
      </c>
      <c r="W81" t="s">
        <v>7</v>
      </c>
      <c r="AA81" t="s">
        <v>1</v>
      </c>
      <c r="AB81" t="s">
        <v>0</v>
      </c>
      <c r="AC81" t="s">
        <v>17</v>
      </c>
      <c r="AD81" t="s">
        <v>6</v>
      </c>
      <c r="AE81" t="s">
        <v>7</v>
      </c>
    </row>
    <row r="82" spans="19:31" x14ac:dyDescent="0.25">
      <c r="S82">
        <v>1</v>
      </c>
      <c r="T82" s="1">
        <v>511.60383362730499</v>
      </c>
      <c r="U82" s="1"/>
      <c r="AA82">
        <v>1</v>
      </c>
      <c r="AB82" s="1">
        <v>511.60383362730499</v>
      </c>
      <c r="AC82" s="1">
        <f>AB82</f>
        <v>511.60383362730499</v>
      </c>
    </row>
    <row r="83" spans="19:31" x14ac:dyDescent="0.25">
      <c r="S83">
        <v>2</v>
      </c>
      <c r="T83" s="1">
        <v>526.29803930176422</v>
      </c>
      <c r="U83" s="1"/>
      <c r="AA83">
        <v>2</v>
      </c>
      <c r="AB83" s="1">
        <v>526.29803930176422</v>
      </c>
      <c r="AC83" s="1">
        <f>AC82+$AD$80*(AB82-AC82)</f>
        <v>511.60383362730499</v>
      </c>
      <c r="AD83" s="1">
        <f>ABS(AC83-AB83)</f>
        <v>14.694205674459226</v>
      </c>
      <c r="AE83" s="1">
        <f>(AC83-AB83)^2</f>
        <v>215.91968040330974</v>
      </c>
    </row>
    <row r="84" spans="19:31" x14ac:dyDescent="0.25">
      <c r="S84">
        <v>3</v>
      </c>
      <c r="T84" s="1">
        <v>491.88084984780289</v>
      </c>
      <c r="U84" s="1"/>
      <c r="V84" s="1"/>
      <c r="W84" s="1"/>
      <c r="AA84">
        <v>3</v>
      </c>
      <c r="AB84" s="1">
        <v>491.88084984780289</v>
      </c>
      <c r="AC84" s="1">
        <f t="shared" ref="AC84:AC101" si="18">AC83+$AD$80*(AB83-AC83)</f>
        <v>516.01209532964276</v>
      </c>
      <c r="AD84" s="1">
        <f>ABS(AC84-AB84)</f>
        <v>24.131245481839869</v>
      </c>
      <c r="AE84" s="1">
        <f>(AC84-AB84)^2</f>
        <v>582.31700850481707</v>
      </c>
    </row>
    <row r="85" spans="19:31" x14ac:dyDescent="0.25">
      <c r="S85">
        <v>4</v>
      </c>
      <c r="T85" s="1">
        <v>520.62438397842925</v>
      </c>
      <c r="U85" s="1"/>
      <c r="V85" s="1"/>
      <c r="W85" s="1"/>
      <c r="AA85">
        <v>4</v>
      </c>
      <c r="AB85" s="1">
        <v>520.62438397842925</v>
      </c>
      <c r="AC85" s="1">
        <f t="shared" si="18"/>
        <v>508.7727216850908</v>
      </c>
      <c r="AD85" s="1">
        <f t="shared" ref="AD85:AD101" si="19">ABS(AC85-AB85)</f>
        <v>11.85166229333845</v>
      </c>
      <c r="AE85" s="1">
        <f t="shared" ref="AE85:AE101" si="20">(AC85-AB85)^2</f>
        <v>140.4618991153404</v>
      </c>
    </row>
    <row r="86" spans="19:31" x14ac:dyDescent="0.25">
      <c r="S86">
        <v>5</v>
      </c>
      <c r="T86" s="1">
        <v>535.48866516212001</v>
      </c>
      <c r="U86" s="1"/>
      <c r="V86" s="1"/>
      <c r="W86" s="1"/>
      <c r="AA86">
        <v>5</v>
      </c>
      <c r="AB86" s="1">
        <v>535.48866516212001</v>
      </c>
      <c r="AC86" s="1">
        <f t="shared" si="18"/>
        <v>512.32822037309234</v>
      </c>
      <c r="AD86" s="1">
        <f t="shared" si="19"/>
        <v>23.160444789027679</v>
      </c>
      <c r="AE86" s="1">
        <f t="shared" si="20"/>
        <v>536.40620282559939</v>
      </c>
    </row>
    <row r="87" spans="19:31" x14ac:dyDescent="0.25">
      <c r="S87">
        <v>6</v>
      </c>
      <c r="T87" s="1">
        <v>541.37364157941192</v>
      </c>
      <c r="U87" s="1">
        <f>AVERAGE(T82:T86)</f>
        <v>517.17915438348427</v>
      </c>
      <c r="V87" s="1">
        <f t="shared" ref="V87:V101" si="21">ABS(U87-T87)</f>
        <v>24.19448719592765</v>
      </c>
      <c r="W87" s="1">
        <f t="shared" ref="W87:W101" si="22">(U87-T87)^2</f>
        <v>585.37321067390701</v>
      </c>
      <c r="AA87">
        <v>6</v>
      </c>
      <c r="AB87" s="1">
        <v>541.37364157941192</v>
      </c>
      <c r="AC87" s="1">
        <f t="shared" si="18"/>
        <v>519.27635380980064</v>
      </c>
      <c r="AD87" s="1">
        <f t="shared" si="19"/>
        <v>22.097287769611285</v>
      </c>
      <c r="AE87" s="1">
        <f t="shared" si="20"/>
        <v>488.29012677301245</v>
      </c>
    </row>
    <row r="88" spans="19:31" x14ac:dyDescent="0.25">
      <c r="S88">
        <v>7</v>
      </c>
      <c r="T88" s="1">
        <v>504.21314325649291</v>
      </c>
      <c r="U88" s="1">
        <f t="shared" ref="U88:U101" si="23">AVERAGE(T83:T87)</f>
        <v>523.13311597390566</v>
      </c>
      <c r="V88" s="1">
        <f t="shared" si="21"/>
        <v>18.919972717412747</v>
      </c>
      <c r="W88" s="1">
        <f t="shared" si="22"/>
        <v>357.96536762764271</v>
      </c>
      <c r="AA88">
        <v>7</v>
      </c>
      <c r="AB88" s="1">
        <v>504.21314325649291</v>
      </c>
      <c r="AC88" s="1">
        <f t="shared" si="18"/>
        <v>525.90554014068402</v>
      </c>
      <c r="AD88" s="1">
        <f t="shared" si="19"/>
        <v>21.692396884191112</v>
      </c>
      <c r="AE88" s="1">
        <f t="shared" si="20"/>
        <v>470.56008258126428</v>
      </c>
    </row>
    <row r="89" spans="19:31" x14ac:dyDescent="0.25">
      <c r="S89">
        <v>8</v>
      </c>
      <c r="T89" s="1">
        <v>474.03961060626898</v>
      </c>
      <c r="U89" s="1">
        <f t="shared" si="23"/>
        <v>518.7161367648514</v>
      </c>
      <c r="V89" s="1">
        <f t="shared" si="21"/>
        <v>44.676526158582419</v>
      </c>
      <c r="W89" s="1">
        <f t="shared" si="22"/>
        <v>1995.9919895984992</v>
      </c>
      <c r="AA89">
        <v>8</v>
      </c>
      <c r="AB89" s="1">
        <v>474.03961060626898</v>
      </c>
      <c r="AC89" s="1">
        <f t="shared" si="18"/>
        <v>519.39782107542669</v>
      </c>
      <c r="AD89" s="1">
        <f t="shared" si="19"/>
        <v>45.358210469157711</v>
      </c>
      <c r="AE89" s="1">
        <f t="shared" si="20"/>
        <v>2057.3672569644082</v>
      </c>
    </row>
    <row r="90" spans="19:31" x14ac:dyDescent="0.25">
      <c r="S90">
        <v>9</v>
      </c>
      <c r="T90" s="1">
        <v>482.81969055824447</v>
      </c>
      <c r="U90" s="1">
        <f t="shared" si="23"/>
        <v>515.14788891654462</v>
      </c>
      <c r="V90" s="1">
        <f t="shared" si="21"/>
        <v>32.328198358300142</v>
      </c>
      <c r="W90" s="1">
        <f t="shared" si="22"/>
        <v>1045.1124090936</v>
      </c>
      <c r="AA90">
        <v>9</v>
      </c>
      <c r="AB90" s="1">
        <v>482.81969055824447</v>
      </c>
      <c r="AC90" s="1">
        <f t="shared" si="18"/>
        <v>505.79035793467938</v>
      </c>
      <c r="AD90" s="1">
        <f t="shared" si="19"/>
        <v>22.970667376434903</v>
      </c>
      <c r="AE90" s="1">
        <f t="shared" si="20"/>
        <v>527.65155971881074</v>
      </c>
    </row>
    <row r="91" spans="19:31" x14ac:dyDescent="0.25">
      <c r="S91">
        <v>10</v>
      </c>
      <c r="T91" s="1">
        <v>508.71593783813296</v>
      </c>
      <c r="U91" s="1">
        <f t="shared" si="23"/>
        <v>507.58695023250766</v>
      </c>
      <c r="V91" s="1">
        <f t="shared" si="21"/>
        <v>1.1289876056252979</v>
      </c>
      <c r="W91" s="1">
        <f t="shared" si="22"/>
        <v>1.2746130136555431</v>
      </c>
      <c r="AA91">
        <v>10</v>
      </c>
      <c r="AB91" s="1">
        <v>508.71593783813296</v>
      </c>
      <c r="AC91" s="1">
        <f t="shared" si="18"/>
        <v>498.89915772174891</v>
      </c>
      <c r="AD91" s="1">
        <f t="shared" si="19"/>
        <v>9.8167801163840522</v>
      </c>
      <c r="AE91" s="1">
        <f t="shared" si="20"/>
        <v>96.369171853433286</v>
      </c>
    </row>
    <row r="92" spans="19:31" x14ac:dyDescent="0.25">
      <c r="S92">
        <v>11</v>
      </c>
      <c r="T92" s="1">
        <v>494.47700247401372</v>
      </c>
      <c r="U92" s="1">
        <f t="shared" si="23"/>
        <v>502.23240476771025</v>
      </c>
      <c r="V92" s="1">
        <f t="shared" si="21"/>
        <v>7.7554022936965339</v>
      </c>
      <c r="W92" s="1">
        <f t="shared" si="22"/>
        <v>60.146264737073459</v>
      </c>
      <c r="AA92">
        <v>11</v>
      </c>
      <c r="AB92" s="1">
        <v>494.47700247401372</v>
      </c>
      <c r="AC92" s="1">
        <f t="shared" si="18"/>
        <v>501.84419175666415</v>
      </c>
      <c r="AD92" s="1">
        <f t="shared" si="19"/>
        <v>7.367189282650429</v>
      </c>
      <c r="AE92" s="1">
        <f t="shared" si="20"/>
        <v>54.27547792639934</v>
      </c>
    </row>
    <row r="93" spans="19:31" x14ac:dyDescent="0.25">
      <c r="S93">
        <v>12</v>
      </c>
      <c r="T93" s="1">
        <v>535.13250703690574</v>
      </c>
      <c r="U93" s="1">
        <f t="shared" si="23"/>
        <v>492.85307694663061</v>
      </c>
      <c r="V93" s="1">
        <f t="shared" si="21"/>
        <v>42.279430090275127</v>
      </c>
      <c r="W93" s="1">
        <f t="shared" si="22"/>
        <v>1787.5502087584618</v>
      </c>
      <c r="AA93">
        <v>12</v>
      </c>
      <c r="AB93" s="1">
        <v>535.13250703690574</v>
      </c>
      <c r="AC93" s="1">
        <f t="shared" si="18"/>
        <v>499.63403497186903</v>
      </c>
      <c r="AD93" s="1">
        <f t="shared" si="19"/>
        <v>35.498472065036708</v>
      </c>
      <c r="AE93" s="1">
        <f t="shared" si="20"/>
        <v>1260.1415189521915</v>
      </c>
    </row>
    <row r="94" spans="19:31" x14ac:dyDescent="0.25">
      <c r="S94">
        <v>13</v>
      </c>
      <c r="T94" s="1">
        <v>465.80190781969577</v>
      </c>
      <c r="U94" s="1">
        <f t="shared" si="23"/>
        <v>499.03694970271317</v>
      </c>
      <c r="V94" s="1">
        <f t="shared" si="21"/>
        <v>33.235041883017402</v>
      </c>
      <c r="W94" s="1">
        <f t="shared" si="22"/>
        <v>1104.5680089659209</v>
      </c>
      <c r="AA94">
        <v>13</v>
      </c>
      <c r="AB94" s="1">
        <v>465.80190781969577</v>
      </c>
      <c r="AC94" s="1">
        <f t="shared" si="18"/>
        <v>510.28357659138004</v>
      </c>
      <c r="AD94" s="1">
        <f t="shared" si="19"/>
        <v>44.481668771684269</v>
      </c>
      <c r="AE94" s="1">
        <f t="shared" si="20"/>
        <v>1978.6188567138315</v>
      </c>
    </row>
    <row r="95" spans="19:31" x14ac:dyDescent="0.25">
      <c r="S95">
        <v>14</v>
      </c>
      <c r="T95" s="1">
        <v>526.93222995731048</v>
      </c>
      <c r="U95" s="1">
        <f t="shared" si="23"/>
        <v>497.38940914539853</v>
      </c>
      <c r="V95" s="1">
        <f t="shared" si="21"/>
        <v>29.542820811911952</v>
      </c>
      <c r="W95" s="1">
        <f t="shared" si="22"/>
        <v>872.7782615247379</v>
      </c>
      <c r="AA95">
        <v>14</v>
      </c>
      <c r="AB95" s="1">
        <v>526.93222995731048</v>
      </c>
      <c r="AC95" s="1">
        <f t="shared" si="18"/>
        <v>496.93907595987474</v>
      </c>
      <c r="AD95" s="1">
        <f t="shared" si="19"/>
        <v>29.993153997435741</v>
      </c>
      <c r="AE95" s="1">
        <f t="shared" si="20"/>
        <v>899.5892867138956</v>
      </c>
    </row>
    <row r="96" spans="19:31" x14ac:dyDescent="0.25">
      <c r="S96">
        <v>15</v>
      </c>
      <c r="T96" s="1">
        <v>546.29364411812276</v>
      </c>
      <c r="U96" s="1">
        <f t="shared" si="23"/>
        <v>506.21191702521173</v>
      </c>
      <c r="V96" s="1">
        <f t="shared" si="21"/>
        <v>40.081727092911024</v>
      </c>
      <c r="W96" s="1">
        <f t="shared" si="22"/>
        <v>1606.5448467505976</v>
      </c>
      <c r="AA96">
        <v>15</v>
      </c>
      <c r="AB96" s="1">
        <v>546.29364411812276</v>
      </c>
      <c r="AC96" s="1">
        <f t="shared" si="18"/>
        <v>505.93702215910548</v>
      </c>
      <c r="AD96" s="1">
        <f t="shared" si="19"/>
        <v>40.356621959017275</v>
      </c>
      <c r="AE96" s="1">
        <f t="shared" si="20"/>
        <v>1628.6569359430353</v>
      </c>
    </row>
    <row r="97" spans="19:31" x14ac:dyDescent="0.25">
      <c r="S97">
        <v>16</v>
      </c>
      <c r="T97" s="1">
        <v>476.42676135001238</v>
      </c>
      <c r="U97" s="1">
        <f t="shared" si="23"/>
        <v>513.72745828120969</v>
      </c>
      <c r="V97" s="1">
        <f t="shared" si="21"/>
        <v>37.300696931197308</v>
      </c>
      <c r="W97" s="1">
        <f t="shared" si="22"/>
        <v>1391.3419915530324</v>
      </c>
      <c r="AA97">
        <v>16</v>
      </c>
      <c r="AB97" s="1">
        <v>476.42676135001238</v>
      </c>
      <c r="AC97" s="1">
        <f t="shared" si="18"/>
        <v>518.04400874681062</v>
      </c>
      <c r="AD97" s="1">
        <f t="shared" si="19"/>
        <v>41.617247396798234</v>
      </c>
      <c r="AE97" s="1">
        <f t="shared" si="20"/>
        <v>1731.9952808863095</v>
      </c>
    </row>
    <row r="98" spans="19:31" x14ac:dyDescent="0.25">
      <c r="S98">
        <v>17</v>
      </c>
      <c r="T98" s="1">
        <v>526.81899786693975</v>
      </c>
      <c r="U98" s="1">
        <f t="shared" si="23"/>
        <v>510.11741005640943</v>
      </c>
      <c r="V98" s="1">
        <f t="shared" si="21"/>
        <v>16.701587810530327</v>
      </c>
      <c r="W98" s="1">
        <f t="shared" si="22"/>
        <v>278.94303539285522</v>
      </c>
      <c r="AA98">
        <v>17</v>
      </c>
      <c r="AB98" s="1">
        <v>526.81899786693975</v>
      </c>
      <c r="AC98" s="1">
        <f t="shared" si="18"/>
        <v>505.55883452777113</v>
      </c>
      <c r="AD98" s="1">
        <f t="shared" si="19"/>
        <v>21.260163339168628</v>
      </c>
      <c r="AE98" s="1">
        <f t="shared" si="20"/>
        <v>451.99454520812975</v>
      </c>
    </row>
    <row r="99" spans="19:31" x14ac:dyDescent="0.25">
      <c r="S99">
        <v>18</v>
      </c>
      <c r="T99" s="1">
        <v>508.7293983597192</v>
      </c>
      <c r="U99" s="1">
        <f t="shared" si="23"/>
        <v>508.45470822241623</v>
      </c>
      <c r="V99" s="1">
        <f t="shared" si="21"/>
        <v>0.27469013730296865</v>
      </c>
      <c r="W99" s="1">
        <f t="shared" si="22"/>
        <v>7.545467153152377E-2</v>
      </c>
      <c r="AA99">
        <v>18</v>
      </c>
      <c r="AB99" s="1">
        <v>508.7293983597192</v>
      </c>
      <c r="AC99" s="1">
        <f t="shared" si="18"/>
        <v>511.93688352952171</v>
      </c>
      <c r="AD99" s="1">
        <f t="shared" si="19"/>
        <v>3.20748516980251</v>
      </c>
      <c r="AE99" s="1">
        <f t="shared" si="20"/>
        <v>10.287961114503036</v>
      </c>
    </row>
    <row r="100" spans="19:31" x14ac:dyDescent="0.25">
      <c r="S100">
        <v>19</v>
      </c>
      <c r="T100" s="1">
        <v>499.56928604660789</v>
      </c>
      <c r="U100" s="1">
        <f t="shared" si="23"/>
        <v>517.04020633042092</v>
      </c>
      <c r="V100" s="1">
        <f t="shared" si="21"/>
        <v>17.47092028381303</v>
      </c>
      <c r="W100" s="1">
        <f t="shared" si="22"/>
        <v>305.23305556334952</v>
      </c>
      <c r="AA100">
        <v>19</v>
      </c>
      <c r="AB100" s="1">
        <v>499.56928604660789</v>
      </c>
      <c r="AC100" s="1">
        <f t="shared" si="18"/>
        <v>510.97463797858097</v>
      </c>
      <c r="AD100" s="1">
        <f t="shared" si="19"/>
        <v>11.405351931973087</v>
      </c>
      <c r="AE100" s="1">
        <f t="shared" si="20"/>
        <v>130.08205269216222</v>
      </c>
    </row>
    <row r="101" spans="19:31" x14ac:dyDescent="0.25">
      <c r="S101">
        <v>20</v>
      </c>
      <c r="T101" s="1">
        <v>513.60092483082553</v>
      </c>
      <c r="U101" s="1">
        <f t="shared" si="23"/>
        <v>511.5676175482804</v>
      </c>
      <c r="V101" s="1">
        <f t="shared" si="21"/>
        <v>2.0333072825451382</v>
      </c>
      <c r="W101" s="1">
        <f t="shared" si="22"/>
        <v>4.1343385052510939</v>
      </c>
      <c r="AA101">
        <v>20</v>
      </c>
      <c r="AB101" s="1">
        <v>513.60092483082553</v>
      </c>
      <c r="AC101" s="1">
        <f t="shared" si="18"/>
        <v>507.55303239898905</v>
      </c>
      <c r="AD101" s="1">
        <f t="shared" si="19"/>
        <v>6.0478924318364875</v>
      </c>
      <c r="AE101" s="1">
        <f t="shared" si="20"/>
        <v>36.577002867065062</v>
      </c>
    </row>
    <row r="103" spans="19:31" x14ac:dyDescent="0.25">
      <c r="T103" t="s">
        <v>9</v>
      </c>
      <c r="V103" s="6">
        <f>AVERAGE(V84:V101)</f>
        <v>23.194919776869938</v>
      </c>
      <c r="W103" s="1">
        <f>AVERAGE(W84:W101)</f>
        <v>759.80220376200771</v>
      </c>
      <c r="AB103" t="s">
        <v>9</v>
      </c>
      <c r="AD103" s="6">
        <f>AVERAGE(AD83:AD101)</f>
        <v>23.000428799991983</v>
      </c>
      <c r="AE103" s="1">
        <f>AVERAGE(AE83:AE101)</f>
        <v>699.8716793556589</v>
      </c>
    </row>
    <row r="104" spans="19:31" x14ac:dyDescent="0.25">
      <c r="T104" t="s">
        <v>8</v>
      </c>
      <c r="V104" s="6">
        <f>W103^(1/2)</f>
        <v>27.564509858911109</v>
      </c>
      <c r="AB104" t="s">
        <v>8</v>
      </c>
      <c r="AD104" s="6">
        <f>AE103^(1/2)</f>
        <v>26.455087967263669</v>
      </c>
    </row>
    <row r="106" spans="19:31" x14ac:dyDescent="0.25">
      <c r="AA106" s="3" t="s">
        <v>18</v>
      </c>
      <c r="AB106" s="4"/>
      <c r="AC106" s="4"/>
      <c r="AD106" s="3">
        <v>0.35</v>
      </c>
      <c r="AE106" s="4"/>
    </row>
    <row r="107" spans="19:31" x14ac:dyDescent="0.25">
      <c r="AA107" t="s">
        <v>1</v>
      </c>
      <c r="AB107" t="s">
        <v>0</v>
      </c>
      <c r="AC107" t="s">
        <v>17</v>
      </c>
      <c r="AD107" t="s">
        <v>6</v>
      </c>
      <c r="AE107" t="s">
        <v>7</v>
      </c>
    </row>
    <row r="108" spans="19:31" x14ac:dyDescent="0.25">
      <c r="AA108">
        <v>1</v>
      </c>
      <c r="AB108" s="1">
        <v>511.60383362730499</v>
      </c>
      <c r="AC108" s="1">
        <f>AB108</f>
        <v>511.60383362730499</v>
      </c>
    </row>
    <row r="109" spans="19:31" x14ac:dyDescent="0.25">
      <c r="AA109">
        <v>2</v>
      </c>
      <c r="AB109" s="1">
        <v>526.29803930176422</v>
      </c>
      <c r="AC109" s="1">
        <f>AC108+$AD$106*(AB108-AC108)</f>
        <v>511.60383362730499</v>
      </c>
      <c r="AD109" s="1">
        <f>ABS(AC109-AB109)</f>
        <v>14.694205674459226</v>
      </c>
      <c r="AE109" s="1">
        <f>(AC109-AB109)^2</f>
        <v>215.91968040330974</v>
      </c>
    </row>
    <row r="110" spans="19:31" x14ac:dyDescent="0.25">
      <c r="AA110">
        <v>3</v>
      </c>
      <c r="AB110" s="1">
        <v>491.88084984780289</v>
      </c>
      <c r="AC110" s="1">
        <f t="shared" ref="AC110:AC127" si="24">AC109+$AD$106*(AB109-AC109)</f>
        <v>516.74680561336572</v>
      </c>
      <c r="AD110" s="1">
        <f>ABS(AC110-AB110)</f>
        <v>24.86595576556283</v>
      </c>
      <c r="AE110" s="1">
        <f>(AC110-AB110)^2</f>
        <v>618.31575613492737</v>
      </c>
    </row>
    <row r="111" spans="19:31" x14ac:dyDescent="0.25">
      <c r="AA111">
        <v>4</v>
      </c>
      <c r="AB111" s="1">
        <v>520.62438397842925</v>
      </c>
      <c r="AC111" s="1">
        <f t="shared" si="24"/>
        <v>508.04372109541873</v>
      </c>
      <c r="AD111" s="1">
        <f t="shared" ref="AD111:AD127" si="25">ABS(AC111-AB111)</f>
        <v>12.580662883010518</v>
      </c>
      <c r="AE111" s="1">
        <f t="shared" ref="AE111:AE127" si="26">(AC111-AB111)^2</f>
        <v>158.27307857595852</v>
      </c>
    </row>
    <row r="112" spans="19:31" x14ac:dyDescent="0.25">
      <c r="AA112">
        <v>5</v>
      </c>
      <c r="AB112" s="1">
        <v>535.48866516212001</v>
      </c>
      <c r="AC112" s="1">
        <f t="shared" si="24"/>
        <v>512.44695310447241</v>
      </c>
      <c r="AD112" s="1">
        <f t="shared" si="25"/>
        <v>23.041712057647601</v>
      </c>
      <c r="AE112" s="1">
        <f t="shared" si="26"/>
        <v>530.92049454754283</v>
      </c>
    </row>
    <row r="113" spans="27:31" x14ac:dyDescent="0.25">
      <c r="AA113">
        <v>6</v>
      </c>
      <c r="AB113" s="1">
        <v>541.37364157941192</v>
      </c>
      <c r="AC113" s="1">
        <f t="shared" si="24"/>
        <v>520.51155232464907</v>
      </c>
      <c r="AD113" s="1">
        <f t="shared" si="25"/>
        <v>20.86208925476285</v>
      </c>
      <c r="AE113" s="1">
        <f t="shared" si="26"/>
        <v>435.22676807369157</v>
      </c>
    </row>
    <row r="114" spans="27:31" x14ac:dyDescent="0.25">
      <c r="AA114">
        <v>7</v>
      </c>
      <c r="AB114" s="1">
        <v>504.21314325649291</v>
      </c>
      <c r="AC114" s="1">
        <f t="shared" si="24"/>
        <v>527.81328356381607</v>
      </c>
      <c r="AD114" s="1">
        <f t="shared" si="25"/>
        <v>23.600140307323159</v>
      </c>
      <c r="AE114" s="1">
        <f t="shared" si="26"/>
        <v>556.96662252533918</v>
      </c>
    </row>
    <row r="115" spans="27:31" x14ac:dyDescent="0.25">
      <c r="AA115">
        <v>8</v>
      </c>
      <c r="AB115" s="1">
        <v>474.03961060626898</v>
      </c>
      <c r="AC115" s="1">
        <f t="shared" si="24"/>
        <v>519.55323445625299</v>
      </c>
      <c r="AD115" s="1">
        <f t="shared" si="25"/>
        <v>45.513623849984015</v>
      </c>
      <c r="AE115" s="1">
        <f t="shared" si="26"/>
        <v>2071.4899559578339</v>
      </c>
    </row>
    <row r="116" spans="27:31" x14ac:dyDescent="0.25">
      <c r="AA116">
        <v>9</v>
      </c>
      <c r="AB116" s="1">
        <v>482.81969055824447</v>
      </c>
      <c r="AC116" s="1">
        <f t="shared" si="24"/>
        <v>503.62346610875858</v>
      </c>
      <c r="AD116" s="1">
        <f t="shared" si="25"/>
        <v>20.803775550514104</v>
      </c>
      <c r="AE116" s="1">
        <f t="shared" si="26"/>
        <v>432.79707715616837</v>
      </c>
    </row>
    <row r="117" spans="27:31" x14ac:dyDescent="0.25">
      <c r="AA117">
        <v>10</v>
      </c>
      <c r="AB117" s="1">
        <v>508.71593783813296</v>
      </c>
      <c r="AC117" s="1">
        <f t="shared" si="24"/>
        <v>496.34214466607864</v>
      </c>
      <c r="AD117" s="1">
        <f t="shared" si="25"/>
        <v>12.37379317205432</v>
      </c>
      <c r="AE117" s="1">
        <f t="shared" si="26"/>
        <v>153.11075746477812</v>
      </c>
    </row>
    <row r="118" spans="27:31" x14ac:dyDescent="0.25">
      <c r="AA118">
        <v>11</v>
      </c>
      <c r="AB118" s="1">
        <v>494.47700247401372</v>
      </c>
      <c r="AC118" s="1">
        <f t="shared" si="24"/>
        <v>500.67297227629763</v>
      </c>
      <c r="AD118" s="1">
        <f t="shared" si="25"/>
        <v>6.195969802283912</v>
      </c>
      <c r="AE118" s="1">
        <f t="shared" si="26"/>
        <v>38.390041790814138</v>
      </c>
    </row>
    <row r="119" spans="27:31" x14ac:dyDescent="0.25">
      <c r="AA119">
        <v>12</v>
      </c>
      <c r="AB119" s="1">
        <v>535.13250703690574</v>
      </c>
      <c r="AC119" s="1">
        <f t="shared" si="24"/>
        <v>498.50438284549824</v>
      </c>
      <c r="AD119" s="1">
        <f t="shared" si="25"/>
        <v>36.628124191407494</v>
      </c>
      <c r="AE119" s="1">
        <f t="shared" si="26"/>
        <v>1341.6194817811709</v>
      </c>
    </row>
    <row r="120" spans="27:31" x14ac:dyDescent="0.25">
      <c r="AA120">
        <v>13</v>
      </c>
      <c r="AB120" s="1">
        <v>465.80190781969577</v>
      </c>
      <c r="AC120" s="1">
        <f t="shared" si="24"/>
        <v>511.32422631249085</v>
      </c>
      <c r="AD120" s="1">
        <f t="shared" si="25"/>
        <v>45.52231849279508</v>
      </c>
      <c r="AE120" s="1">
        <f t="shared" si="26"/>
        <v>2072.2814809594729</v>
      </c>
    </row>
    <row r="121" spans="27:31" x14ac:dyDescent="0.25">
      <c r="AA121">
        <v>14</v>
      </c>
      <c r="AB121" s="1">
        <v>526.93222995731048</v>
      </c>
      <c r="AC121" s="1">
        <f t="shared" si="24"/>
        <v>495.3914148400126</v>
      </c>
      <c r="AD121" s="1">
        <f t="shared" si="25"/>
        <v>31.540815117297882</v>
      </c>
      <c r="AE121" s="1">
        <f t="shared" si="26"/>
        <v>994.82301826356661</v>
      </c>
    </row>
    <row r="122" spans="27:31" x14ac:dyDescent="0.25">
      <c r="AA122">
        <v>15</v>
      </c>
      <c r="AB122" s="1">
        <v>546.29364411812276</v>
      </c>
      <c r="AC122" s="1">
        <f t="shared" si="24"/>
        <v>506.43070013106689</v>
      </c>
      <c r="AD122" s="1">
        <f t="shared" si="25"/>
        <v>39.862943987055871</v>
      </c>
      <c r="AE122" s="1">
        <f t="shared" si="26"/>
        <v>1589.0543033151539</v>
      </c>
    </row>
    <row r="123" spans="27:31" x14ac:dyDescent="0.25">
      <c r="AA123">
        <v>16</v>
      </c>
      <c r="AB123" s="1">
        <v>476.42676135001238</v>
      </c>
      <c r="AC123" s="1">
        <f t="shared" si="24"/>
        <v>520.38273052653642</v>
      </c>
      <c r="AD123" s="1">
        <f t="shared" si="25"/>
        <v>43.955969176524036</v>
      </c>
      <c r="AE123" s="1">
        <f t="shared" si="26"/>
        <v>1932.1272262475311</v>
      </c>
    </row>
    <row r="124" spans="27:31" x14ac:dyDescent="0.25">
      <c r="AA124">
        <v>17</v>
      </c>
      <c r="AB124" s="1">
        <v>526.81899786693975</v>
      </c>
      <c r="AC124" s="1">
        <f t="shared" si="24"/>
        <v>504.99814131475301</v>
      </c>
      <c r="AD124" s="1">
        <f t="shared" si="25"/>
        <v>21.82085655218674</v>
      </c>
      <c r="AE124" s="1">
        <f t="shared" si="26"/>
        <v>476.14978067111099</v>
      </c>
    </row>
    <row r="125" spans="27:31" x14ac:dyDescent="0.25">
      <c r="AA125">
        <v>18</v>
      </c>
      <c r="AB125" s="1">
        <v>508.7293983597192</v>
      </c>
      <c r="AC125" s="1">
        <f t="shared" si="24"/>
        <v>512.63544110801843</v>
      </c>
      <c r="AD125" s="1">
        <f t="shared" si="25"/>
        <v>3.9060427482992282</v>
      </c>
      <c r="AE125" s="1">
        <f t="shared" si="26"/>
        <v>15.257169951540988</v>
      </c>
    </row>
    <row r="126" spans="27:31" x14ac:dyDescent="0.25">
      <c r="AA126">
        <v>19</v>
      </c>
      <c r="AB126" s="1">
        <v>499.56928604660789</v>
      </c>
      <c r="AC126" s="1">
        <f t="shared" si="24"/>
        <v>511.26832614611368</v>
      </c>
      <c r="AD126" s="1">
        <f t="shared" si="25"/>
        <v>11.699040099505794</v>
      </c>
      <c r="AE126" s="1">
        <f t="shared" si="26"/>
        <v>136.86753924984453</v>
      </c>
    </row>
    <row r="127" spans="27:31" x14ac:dyDescent="0.25">
      <c r="AA127">
        <v>20</v>
      </c>
      <c r="AB127" s="1">
        <v>513.60092483082553</v>
      </c>
      <c r="AC127" s="1">
        <f t="shared" si="24"/>
        <v>507.17366211128666</v>
      </c>
      <c r="AD127" s="1">
        <f t="shared" si="25"/>
        <v>6.4272627195388736</v>
      </c>
      <c r="AE127" s="1">
        <f t="shared" si="26"/>
        <v>41.30970606597424</v>
      </c>
    </row>
    <row r="129" spans="28:31" x14ac:dyDescent="0.25">
      <c r="AB129" t="s">
        <v>9</v>
      </c>
      <c r="AD129" s="6">
        <f>AVERAGE(AD109:AD127)</f>
        <v>23.46817375801124</v>
      </c>
      <c r="AE129" s="1">
        <f>AVERAGE(AE109:AE127)</f>
        <v>726.88947048082787</v>
      </c>
    </row>
    <row r="130" spans="28:31" x14ac:dyDescent="0.25">
      <c r="AB130" t="s">
        <v>8</v>
      </c>
      <c r="AD130" s="6">
        <f>AE129^(1/2)</f>
        <v>26.960887791035887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Cornershop plc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</dc:creator>
  <cp:lastModifiedBy>Dimitris</cp:lastModifiedBy>
  <dcterms:created xsi:type="dcterms:W3CDTF">2014-03-12T02:51:45Z</dcterms:created>
  <dcterms:modified xsi:type="dcterms:W3CDTF">2015-03-04T01:07:10Z</dcterms:modified>
</cp:coreProperties>
</file>