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aled1\Dropbox\Aston Teaching\Business Analytics in Practice\Week 8\"/>
    </mc:Choice>
  </mc:AlternateContent>
  <bookViews>
    <workbookView xWindow="0" yWindow="0" windowWidth="19200" windowHeight="7760" activeTab="3"/>
  </bookViews>
  <sheets>
    <sheet name="Multiple Regression" sheetId="2" r:id="rId1"/>
    <sheet name="MRM - no div" sheetId="3" r:id="rId2"/>
    <sheet name="MRM - final" sheetId="4" r:id="rId3"/>
    <sheet name="Data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4" l="1"/>
  <c r="B31" i="4"/>
  <c r="E131" i="1"/>
  <c r="D129" i="1"/>
  <c r="E129" i="1"/>
  <c r="F129" i="1"/>
  <c r="C129" i="1"/>
  <c r="C128" i="1"/>
  <c r="D128" i="1"/>
  <c r="E128" i="1"/>
  <c r="F128" i="1"/>
  <c r="B128" i="1"/>
  <c r="C127" i="1"/>
  <c r="D127" i="1"/>
  <c r="E127" i="1"/>
  <c r="F127" i="1"/>
  <c r="B127" i="1"/>
  <c r="C126" i="1"/>
  <c r="D126" i="1"/>
  <c r="E126" i="1"/>
  <c r="F126" i="1"/>
  <c r="B126" i="1"/>
  <c r="C125" i="1"/>
  <c r="D125" i="1"/>
  <c r="E125" i="1"/>
  <c r="F125" i="1"/>
  <c r="B125" i="1"/>
  <c r="C124" i="1"/>
  <c r="D124" i="1"/>
  <c r="E124" i="1"/>
  <c r="F124" i="1"/>
  <c r="B124" i="1"/>
</calcChain>
</file>

<file path=xl/comments1.xml><?xml version="1.0" encoding="utf-8"?>
<comments xmlns="http://schemas.openxmlformats.org/spreadsheetml/2006/main">
  <authors>
    <author>Giraleas, Dimitris</author>
  </authors>
  <commentList>
    <comment ref="B6" authorId="0" shapeId="0">
      <text>
        <r>
          <rPr>
            <b/>
            <sz val="12"/>
            <color indexed="81"/>
            <rFont val="Tahoma"/>
            <family val="2"/>
          </rPr>
          <t>Giraleas, Dimitris:</t>
        </r>
        <r>
          <rPr>
            <sz val="12"/>
            <color indexed="81"/>
            <rFont val="Tahoma"/>
            <family val="2"/>
          </rPr>
          <t xml:space="preserve">
Low fit! Predictions from this model are not expected to be very accurate</t>
        </r>
      </text>
    </comment>
    <comment ref="C25" authorId="0" shapeId="0">
      <text>
        <r>
          <rPr>
            <b/>
            <sz val="12"/>
            <color indexed="81"/>
            <rFont val="Tahoma"/>
            <family val="2"/>
          </rPr>
          <t>Giraleas, Dimitris:</t>
        </r>
        <r>
          <rPr>
            <sz val="12"/>
            <color indexed="81"/>
            <rFont val="Tahoma"/>
            <family val="2"/>
          </rPr>
          <t xml:space="preserve">
Care should be taken for this forecast - its input values are almost at the edge of the range of our data</t>
        </r>
      </text>
    </comment>
  </commentList>
</comments>
</file>

<file path=xl/sharedStrings.xml><?xml version="1.0" encoding="utf-8"?>
<sst xmlns="http://schemas.openxmlformats.org/spreadsheetml/2006/main" count="109" uniqueCount="46">
  <si>
    <t>Costs (Academic+Admin)</t>
  </si>
  <si>
    <t>Funding and other academic-related revenue</t>
  </si>
  <si>
    <t>Student numbers</t>
  </si>
  <si>
    <t>Impact and outreach (ratio scale)</t>
  </si>
  <si>
    <t>Diversity (ratio scale)</t>
  </si>
  <si>
    <t>id</t>
  </si>
  <si>
    <t>Average</t>
  </si>
  <si>
    <t>Min</t>
  </si>
  <si>
    <t>Max</t>
  </si>
  <si>
    <t>St. Deviation</t>
  </si>
  <si>
    <t>CoV</t>
  </si>
  <si>
    <t>Cost</t>
  </si>
  <si>
    <t>Funding</t>
  </si>
  <si>
    <t>Students</t>
  </si>
  <si>
    <t>Impact</t>
  </si>
  <si>
    <t>Div</t>
  </si>
  <si>
    <t>Correlation with costs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</si>
  <si>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</si>
  <si>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</si>
  <si>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</si>
  <si>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</si>
  <si>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</si>
  <si>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</si>
  <si>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</si>
  <si>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</si>
  <si>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</si>
  <si>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</si>
  <si>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</si>
  <si>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</si>
  <si>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</si>
  <si>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</si>
  <si>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</si>
  <si>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</si>
  <si>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</si>
  <si>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</si>
  <si>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</si>
  <si>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</si>
  <si>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</si>
  <si>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</si>
  <si>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</si>
  <si>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</si>
  <si>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‘Good year’</t>
  </si>
  <si>
    <t>‘Great year’</t>
  </si>
  <si>
    <t>Diversity</t>
  </si>
  <si>
    <t>Predicted Costs</t>
  </si>
  <si>
    <t>Correlation between Impact and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</si>
</sst>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7" formatCode="0.0"/>
    <numFmt numFmtId="172" formatCode="0.000%"/>
    <numFmt numFmtId="173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indexed="81"/>
      <name val="Tahoma"/>
      <family val="2"/>
    </font>
    <font>
      <b/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16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9" fontId="2" fillId="0" borderId="0" xfId="1" applyFont="1" applyFill="1" applyBorder="1" applyAlignment="1"/>
    <xf numFmtId="0" fontId="4" fillId="0" borderId="2" xfId="0" applyFont="1" applyFill="1" applyBorder="1" applyAlignment="1">
      <alignment horizontal="center"/>
    </xf>
    <xf numFmtId="10" fontId="2" fillId="0" borderId="0" xfId="1" applyNumberFormat="1" applyFont="1" applyFill="1" applyBorder="1" applyAlignment="1"/>
    <xf numFmtId="10" fontId="2" fillId="0" borderId="1" xfId="1" applyNumberFormat="1" applyFont="1" applyFill="1" applyBorder="1" applyAlignment="1"/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  <xf numFmtId="173" fontId="2" fillId="0" borderId="0" xfId="1" applyNumberFormat="1" applyFont="1" applyFill="1" applyBorder="1" applyAlignment="1"/>
    <xf numFmtId="0" fontId="0" fillId="2" borderId="0" xfId="0" applyFill="1" applyBorder="1" applyAlignment="1"/>
    <xf numFmtId="167" fontId="0" fillId="2" borderId="0" xfId="0" applyNumberFormat="1" applyFill="1" applyBorder="1" applyAlignment="1"/>
    <xf numFmtId="172" fontId="2" fillId="2" borderId="0" xfId="1" applyNumberFormat="1" applyFont="1" applyFill="1" applyBorder="1" applyAlignment="1"/>
    <xf numFmtId="10" fontId="2" fillId="2" borderId="0" xfId="1" applyNumberFormat="1" applyFont="1" applyFill="1" applyBorder="1" applyAlignment="1"/>
    <xf numFmtId="173" fontId="2" fillId="0" borderId="1" xfId="1" applyNumberFormat="1" applyFont="1" applyFill="1" applyBorder="1" applyAlignment="1"/>
    <xf numFmtId="0" fontId="0" fillId="3" borderId="0" xfId="0" applyFill="1"/>
    <xf numFmtId="0" fontId="2" fillId="2" borderId="0" xfId="0" applyFont="1" applyFill="1" applyAlignment="1">
      <alignment horizontal="right"/>
    </xf>
    <xf numFmtId="0" fontId="0" fillId="2" borderId="0" xfId="0" applyFill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Data!$D$2:$D$121</c:f>
              <c:strCache>
                <c:ptCount val="120"/>
                <c:pt idx="0">
                  <c:v>804.5</c:v>
                </c:pt>
                <c:pt idx="1">
                  <c:v>5836.0</c:v>
                </c:pt>
                <c:pt idx="2">
                  <c:v>1979.4</c:v>
                </c:pt>
                <c:pt idx="3">
                  <c:v>6350.7</c:v>
                </c:pt>
                <c:pt idx="4">
                  <c:v>4267.6</c:v>
                </c:pt>
                <c:pt idx="5">
                  <c:v>4489.4</c:v>
                </c:pt>
                <c:pt idx="6">
                  <c:v>5796.6</c:v>
                </c:pt>
                <c:pt idx="7">
                  <c:v>6112.7</c:v>
                </c:pt>
                <c:pt idx="8">
                  <c:v>1223.4</c:v>
                </c:pt>
                <c:pt idx="9">
                  <c:v>2838.9</c:v>
                </c:pt>
                <c:pt idx="10">
                  <c:v>2456.2</c:v>
                </c:pt>
                <c:pt idx="11">
                  <c:v>2909.9</c:v>
                </c:pt>
                <c:pt idx="12">
                  <c:v>3314.8</c:v>
                </c:pt>
                <c:pt idx="13">
                  <c:v>19.0</c:v>
                </c:pt>
                <c:pt idx="14">
                  <c:v>867.3</c:v>
                </c:pt>
                <c:pt idx="15">
                  <c:v>2214.5</c:v>
                </c:pt>
                <c:pt idx="16">
                  <c:v>2426.9</c:v>
                </c:pt>
                <c:pt idx="17">
                  <c:v>6733.7</c:v>
                </c:pt>
                <c:pt idx="18">
                  <c:v>3439.3</c:v>
                </c:pt>
                <c:pt idx="19">
                  <c:v>5379.8</c:v>
                </c:pt>
                <c:pt idx="20">
                  <c:v>250.6</c:v>
                </c:pt>
                <c:pt idx="21">
                  <c:v>3800.7</c:v>
                </c:pt>
                <c:pt idx="22">
                  <c:v>486.6</c:v>
                </c:pt>
                <c:pt idx="23">
                  <c:v>4278.2</c:v>
                </c:pt>
                <c:pt idx="24">
                  <c:v>5028.5</c:v>
                </c:pt>
                <c:pt idx="25">
                  <c:v>2885.8</c:v>
                </c:pt>
                <c:pt idx="26">
                  <c:v>6820.4</c:v>
                </c:pt>
                <c:pt idx="27">
                  <c:v>3128.9</c:v>
                </c:pt>
                <c:pt idx="28">
                  <c:v>2991.1</c:v>
                </c:pt>
                <c:pt idx="29">
                  <c:v>6921.1</c:v>
                </c:pt>
                <c:pt idx="30">
                  <c:v>5527.9</c:v>
                </c:pt>
                <c:pt idx="31">
                  <c:v>10.1</c:v>
                </c:pt>
                <c:pt idx="32">
                  <c:v>1980.6</c:v>
                </c:pt>
                <c:pt idx="33">
                  <c:v>5212.5</c:v>
                </c:pt>
                <c:pt idx="34">
                  <c:v>1439.0</c:v>
                </c:pt>
                <c:pt idx="35">
                  <c:v>3061.2</c:v>
                </c:pt>
                <c:pt idx="36">
                  <c:v>4760.0</c:v>
                </c:pt>
                <c:pt idx="37">
                  <c:v>3235.1</c:v>
                </c:pt>
                <c:pt idx="38">
                  <c:v>4281.6</c:v>
                </c:pt>
                <c:pt idx="39">
                  <c:v>6370.2</c:v>
                </c:pt>
                <c:pt idx="40">
                  <c:v>2011.9</c:v>
                </c:pt>
                <c:pt idx="41">
                  <c:v>4616.5</c:v>
                </c:pt>
                <c:pt idx="42">
                  <c:v>1521.2</c:v>
                </c:pt>
                <c:pt idx="43">
                  <c:v>551.2</c:v>
                </c:pt>
                <c:pt idx="44">
                  <c:v>25.2</c:v>
                </c:pt>
                <c:pt idx="45">
                  <c:v>5304.5</c:v>
                </c:pt>
                <c:pt idx="46">
                  <c:v>3393.0</c:v>
                </c:pt>
                <c:pt idx="47">
                  <c:v>3007.6</c:v>
                </c:pt>
                <c:pt idx="48">
                  <c:v>565.6</c:v>
                </c:pt>
                <c:pt idx="49">
                  <c:v>7426.5</c:v>
                </c:pt>
                <c:pt idx="50">
                  <c:v>2616.0</c:v>
                </c:pt>
                <c:pt idx="51">
                  <c:v>2883.1</c:v>
                </c:pt>
                <c:pt idx="52">
                  <c:v>438.3</c:v>
                </c:pt>
                <c:pt idx="53">
                  <c:v>333.3</c:v>
                </c:pt>
                <c:pt idx="54">
                  <c:v>6299.5</c:v>
                </c:pt>
                <c:pt idx="55">
                  <c:v>700.6</c:v>
                </c:pt>
                <c:pt idx="56">
                  <c:v>3235.6</c:v>
                </c:pt>
                <c:pt idx="57">
                  <c:v>6333.1</c:v>
                </c:pt>
                <c:pt idx="58">
                  <c:v>5033.0</c:v>
                </c:pt>
                <c:pt idx="59">
                  <c:v>187.9</c:v>
                </c:pt>
                <c:pt idx="60">
                  <c:v>5771.2</c:v>
                </c:pt>
                <c:pt idx="61">
                  <c:v>3608.2</c:v>
                </c:pt>
                <c:pt idx="62">
                  <c:v>6667.3</c:v>
                </c:pt>
                <c:pt idx="63">
                  <c:v>4792.5</c:v>
                </c:pt>
                <c:pt idx="64">
                  <c:v>4204.7</c:v>
                </c:pt>
                <c:pt idx="65">
                  <c:v>3826.6</c:v>
                </c:pt>
                <c:pt idx="66">
                  <c:v>7280.0</c:v>
                </c:pt>
                <c:pt idx="67">
                  <c:v>3880.8</c:v>
                </c:pt>
                <c:pt idx="68">
                  <c:v>4852.0</c:v>
                </c:pt>
                <c:pt idx="69">
                  <c:v>6933.5</c:v>
                </c:pt>
                <c:pt idx="70">
                  <c:v>4330.1</c:v>
                </c:pt>
                <c:pt idx="71">
                  <c:v>1129.1</c:v>
                </c:pt>
                <c:pt idx="72">
                  <c:v>2182.2</c:v>
                </c:pt>
                <c:pt idx="73">
                  <c:v>5635.2</c:v>
                </c:pt>
                <c:pt idx="74">
                  <c:v>7000.6</c:v>
                </c:pt>
                <c:pt idx="75">
                  <c:v>2598.1</c:v>
                </c:pt>
                <c:pt idx="76">
                  <c:v>6505.2</c:v>
                </c:pt>
                <c:pt idx="77">
                  <c:v>2068.9</c:v>
                </c:pt>
                <c:pt idx="78">
                  <c:v>6226.2</c:v>
                </c:pt>
                <c:pt idx="79">
                  <c:v>1997.3</c:v>
                </c:pt>
                <c:pt idx="80">
                  <c:v>1341.7</c:v>
                </c:pt>
                <c:pt idx="81">
                  <c:v>6661.1</c:v>
                </c:pt>
                <c:pt idx="82">
                  <c:v>1911.7</c:v>
                </c:pt>
                <c:pt idx="83">
                  <c:v>635.9</c:v>
                </c:pt>
                <c:pt idx="84">
                  <c:v>2987.2</c:v>
                </c:pt>
                <c:pt idx="85">
                  <c:v>4169.7</c:v>
                </c:pt>
                <c:pt idx="86">
                  <c:v>4835.5</c:v>
                </c:pt>
                <c:pt idx="87">
                  <c:v>2061.6</c:v>
                </c:pt>
                <c:pt idx="88">
                  <c:v>4757.7</c:v>
                </c:pt>
                <c:pt idx="89">
                  <c:v>6919.3</c:v>
                </c:pt>
                <c:pt idx="90">
                  <c:v>5741.2</c:v>
                </c:pt>
                <c:pt idx="91">
                  <c:v>3887.0</c:v>
                </c:pt>
                <c:pt idx="92">
                  <c:v>925.2</c:v>
                </c:pt>
                <c:pt idx="93">
                  <c:v>219.7</c:v>
                </c:pt>
                <c:pt idx="94">
                  <c:v>1617.3</c:v>
                </c:pt>
                <c:pt idx="95">
                  <c:v>1802.0</c:v>
                </c:pt>
                <c:pt idx="96">
                  <c:v>342.9</c:v>
                </c:pt>
                <c:pt idx="97">
                  <c:v>4974.4</c:v>
                </c:pt>
                <c:pt idx="98">
                  <c:v>4164.6</c:v>
                </c:pt>
                <c:pt idx="99">
                  <c:v>5777.6</c:v>
                </c:pt>
                <c:pt idx="100">
                  <c:v>7253.7</c:v>
                </c:pt>
                <c:pt idx="101">
                  <c:v>2473.6</c:v>
                </c:pt>
                <c:pt idx="102">
                  <c:v>448.9</c:v>
                </c:pt>
                <c:pt idx="103">
                  <c:v>951.3</c:v>
                </c:pt>
                <c:pt idx="104">
                  <c:v>6788.4</c:v>
                </c:pt>
                <c:pt idx="105">
                  <c:v>6378.4</c:v>
                </c:pt>
                <c:pt idx="106">
                  <c:v>743.9</c:v>
                </c:pt>
                <c:pt idx="107">
                  <c:v>3206.3</c:v>
                </c:pt>
                <c:pt idx="108">
                  <c:v>151.8</c:v>
                </c:pt>
                <c:pt idx="109">
                  <c:v>4390.5</c:v>
                </c:pt>
                <c:pt idx="110">
                  <c:v>1060.9</c:v>
                </c:pt>
                <c:pt idx="111">
                  <c:v>6933.0</c:v>
                </c:pt>
                <c:pt idx="112">
                  <c:v>6996.7</c:v>
                </c:pt>
                <c:pt idx="113">
                  <c:v>2108.3</c:v>
                </c:pt>
                <c:pt idx="114">
                  <c:v>2864.1</c:v>
                </c:pt>
                <c:pt idx="115">
                  <c:v>4981.1</c:v>
                </c:pt>
                <c:pt idx="116">
                  <c:v>4982.0</c:v>
                </c:pt>
                <c:pt idx="117">
                  <c:v>4073.8</c:v>
                </c:pt>
                <c:pt idx="118">
                  <c:v>7476.4</c:v>
                </c:pt>
                <c:pt idx="119">
                  <c:v>5798.0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282654951965326E-2"/>
                  <c:y val="-0.4744128102413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Data!$D$2:$D$121</c:f>
              <c:numCache>
                <c:formatCode>0.0</c:formatCode>
                <c:ptCount val="120"/>
                <c:pt idx="0">
                  <c:v>804.54420606097619</c:v>
                </c:pt>
                <c:pt idx="1">
                  <c:v>5835.9782708212524</c:v>
                </c:pt>
                <c:pt idx="2">
                  <c:v>1979.430524613178</c:v>
                </c:pt>
                <c:pt idx="3">
                  <c:v>6350.7492294076364</c:v>
                </c:pt>
                <c:pt idx="4">
                  <c:v>4267.6320688497608</c:v>
                </c:pt>
                <c:pt idx="5">
                  <c:v>4489.4253364665665</c:v>
                </c:pt>
                <c:pt idx="6">
                  <c:v>5796.6093935972231</c:v>
                </c:pt>
                <c:pt idx="7">
                  <c:v>6112.7048554948633</c:v>
                </c:pt>
                <c:pt idx="8">
                  <c:v>1223.4107486190376</c:v>
                </c:pt>
                <c:pt idx="9">
                  <c:v>2838.9080477309476</c:v>
                </c:pt>
                <c:pt idx="10">
                  <c:v>2456.205938901945</c:v>
                </c:pt>
                <c:pt idx="11">
                  <c:v>2909.8635822626416</c:v>
                </c:pt>
                <c:pt idx="12">
                  <c:v>3314.7679067354347</c:v>
                </c:pt>
                <c:pt idx="13">
                  <c:v>18.997772148808249</c:v>
                </c:pt>
                <c:pt idx="14">
                  <c:v>867.25974303415046</c:v>
                </c:pt>
                <c:pt idx="15">
                  <c:v>2214.4993438520473</c:v>
                </c:pt>
                <c:pt idx="16">
                  <c:v>2426.9081698049868</c:v>
                </c:pt>
                <c:pt idx="17">
                  <c:v>6733.6802270577127</c:v>
                </c:pt>
                <c:pt idx="18">
                  <c:v>3439.2834253975016</c:v>
                </c:pt>
                <c:pt idx="19">
                  <c:v>5379.8028504287859</c:v>
                </c:pt>
                <c:pt idx="20">
                  <c:v>250.63325907162701</c:v>
                </c:pt>
                <c:pt idx="21">
                  <c:v>3800.6988738669993</c:v>
                </c:pt>
                <c:pt idx="22">
                  <c:v>486.61763359477516</c:v>
                </c:pt>
                <c:pt idx="23">
                  <c:v>4278.1609546189738</c:v>
                </c:pt>
                <c:pt idx="24">
                  <c:v>5028.4585100863715</c:v>
                </c:pt>
                <c:pt idx="25">
                  <c:v>2885.8302560502934</c:v>
                </c:pt>
                <c:pt idx="26">
                  <c:v>6820.4290902432358</c:v>
                </c:pt>
                <c:pt idx="27">
                  <c:v>3128.9101840266144</c:v>
                </c:pt>
                <c:pt idx="28">
                  <c:v>2991.1191137424862</c:v>
                </c:pt>
                <c:pt idx="29">
                  <c:v>6921.1401715140273</c:v>
                </c:pt>
                <c:pt idx="30">
                  <c:v>5527.8939176610647</c:v>
                </c:pt>
                <c:pt idx="31">
                  <c:v>10.071108127079071</c:v>
                </c:pt>
                <c:pt idx="32">
                  <c:v>1980.5749687185275</c:v>
                </c:pt>
                <c:pt idx="33">
                  <c:v>5212.4851222266279</c:v>
                </c:pt>
                <c:pt idx="34">
                  <c:v>1439.0240180669568</c:v>
                </c:pt>
                <c:pt idx="35">
                  <c:v>3061.1590929899007</c:v>
                </c:pt>
                <c:pt idx="36">
                  <c:v>4759.9719229712791</c:v>
                </c:pt>
                <c:pt idx="37">
                  <c:v>3235.1145970030807</c:v>
                </c:pt>
                <c:pt idx="38">
                  <c:v>4281.5942869350292</c:v>
                </c:pt>
                <c:pt idx="39">
                  <c:v>6370.2047791985851</c:v>
                </c:pt>
                <c:pt idx="40">
                  <c:v>2011.9327372051148</c:v>
                </c:pt>
                <c:pt idx="41">
                  <c:v>4616.458632160402</c:v>
                </c:pt>
                <c:pt idx="42">
                  <c:v>1521.19510483108</c:v>
                </c:pt>
                <c:pt idx="43">
                  <c:v>551.1642811365092</c:v>
                </c:pt>
                <c:pt idx="44">
                  <c:v>25.177770317697682</c:v>
                </c:pt>
                <c:pt idx="45">
                  <c:v>5304.4984282967671</c:v>
                </c:pt>
                <c:pt idx="46">
                  <c:v>3393.047883541371</c:v>
                </c:pt>
                <c:pt idx="47">
                  <c:v>3007.5991088595229</c:v>
                </c:pt>
                <c:pt idx="48">
                  <c:v>565.58427686391792</c:v>
                </c:pt>
                <c:pt idx="49">
                  <c:v>7426.5266884365365</c:v>
                </c:pt>
                <c:pt idx="50">
                  <c:v>2615.9703360087897</c:v>
                </c:pt>
                <c:pt idx="51">
                  <c:v>2883.0835901974538</c:v>
                </c:pt>
                <c:pt idx="52">
                  <c:v>438.32209234900955</c:v>
                </c:pt>
                <c:pt idx="53">
                  <c:v>333.26212347788936</c:v>
                </c:pt>
                <c:pt idx="54">
                  <c:v>6299.4781334879635</c:v>
                </c:pt>
                <c:pt idx="55">
                  <c:v>700.62868129520575</c:v>
                </c:pt>
                <c:pt idx="56">
                  <c:v>3235.5723746452236</c:v>
                </c:pt>
                <c:pt idx="57">
                  <c:v>6333.1247901852448</c:v>
                </c:pt>
                <c:pt idx="58">
                  <c:v>5033.0362865077659</c:v>
                </c:pt>
                <c:pt idx="59">
                  <c:v>187.9177220984528</c:v>
                </c:pt>
                <c:pt idx="60">
                  <c:v>5771.2027344584503</c:v>
                </c:pt>
                <c:pt idx="61">
                  <c:v>3608.2033753471501</c:v>
                </c:pt>
                <c:pt idx="62">
                  <c:v>6667.3024689474205</c:v>
                </c:pt>
                <c:pt idx="63">
                  <c:v>4792.4741355632204</c:v>
                </c:pt>
                <c:pt idx="64">
                  <c:v>4204.6876430555158</c:v>
                </c:pt>
                <c:pt idx="65">
                  <c:v>3826.5633106479054</c:v>
                </c:pt>
                <c:pt idx="66">
                  <c:v>7280.0378429517432</c:v>
                </c:pt>
                <c:pt idx="67">
                  <c:v>3880.8099612414944</c:v>
                </c:pt>
                <c:pt idx="68">
                  <c:v>4851.9852290414165</c:v>
                </c:pt>
                <c:pt idx="69">
                  <c:v>6933.5001678518074</c:v>
                </c:pt>
                <c:pt idx="70">
                  <c:v>4330.118717001862</c:v>
                </c:pt>
                <c:pt idx="71">
                  <c:v>1129.1085543382057</c:v>
                </c:pt>
                <c:pt idx="72">
                  <c:v>2182.2260200811788</c:v>
                </c:pt>
                <c:pt idx="73">
                  <c:v>5635.2427747428846</c:v>
                </c:pt>
                <c:pt idx="74">
                  <c:v>7000.5645924253058</c:v>
                </c:pt>
                <c:pt idx="75">
                  <c:v>2598.1170079653316</c:v>
                </c:pt>
                <c:pt idx="76">
                  <c:v>6505.2491836298677</c:v>
                </c:pt>
                <c:pt idx="77">
                  <c:v>2068.9260536515394</c:v>
                </c:pt>
                <c:pt idx="78">
                  <c:v>6226.2337107455642</c:v>
                </c:pt>
                <c:pt idx="79">
                  <c:v>1997.2838526566363</c:v>
                </c:pt>
                <c:pt idx="80">
                  <c:v>1341.7462691122164</c:v>
                </c:pt>
                <c:pt idx="81">
                  <c:v>6661.1224707785241</c:v>
                </c:pt>
                <c:pt idx="82">
                  <c:v>1911.6794335764639</c:v>
                </c:pt>
                <c:pt idx="83">
                  <c:v>635.85314493240173</c:v>
                </c:pt>
                <c:pt idx="84">
                  <c:v>2987.228003784297</c:v>
                </c:pt>
                <c:pt idx="85">
                  <c:v>4169.6676534318076</c:v>
                </c:pt>
                <c:pt idx="86">
                  <c:v>4835.5052339243775</c:v>
                </c:pt>
                <c:pt idx="87">
                  <c:v>2061.6016113773012</c:v>
                </c:pt>
                <c:pt idx="88">
                  <c:v>4757.6830347605855</c:v>
                </c:pt>
                <c:pt idx="89">
                  <c:v>6919.309060945463</c:v>
                </c:pt>
                <c:pt idx="90">
                  <c:v>5741.218298898285</c:v>
                </c:pt>
                <c:pt idx="91">
                  <c:v>3886.9899594103804</c:v>
                </c:pt>
                <c:pt idx="92">
                  <c:v>925.16861476485519</c:v>
                </c:pt>
                <c:pt idx="93">
                  <c:v>219.73326822717979</c:v>
                </c:pt>
                <c:pt idx="94">
                  <c:v>1617.3284096804716</c:v>
                </c:pt>
                <c:pt idx="95">
                  <c:v>1802.0416882839445</c:v>
                </c:pt>
                <c:pt idx="96">
                  <c:v>342.87545396282837</c:v>
                </c:pt>
                <c:pt idx="97">
                  <c:v>4974.4407483138493</c:v>
                </c:pt>
                <c:pt idx="98">
                  <c:v>4164.6320993682657</c:v>
                </c:pt>
                <c:pt idx="99">
                  <c:v>5777.6116214484064</c:v>
                </c:pt>
                <c:pt idx="100">
                  <c:v>7253.7156285287037</c:v>
                </c:pt>
                <c:pt idx="101">
                  <c:v>2473.601489303262</c:v>
                </c:pt>
                <c:pt idx="102">
                  <c:v>448.85097811822874</c:v>
                </c:pt>
                <c:pt idx="103">
                  <c:v>951.26194036683262</c:v>
                </c:pt>
                <c:pt idx="104">
                  <c:v>6788.3846552934401</c:v>
                </c:pt>
                <c:pt idx="105">
                  <c:v>6378.4447767571037</c:v>
                </c:pt>
                <c:pt idx="106">
                  <c:v>743.88866847743157</c:v>
                </c:pt>
                <c:pt idx="107">
                  <c:v>3206.2746055482635</c:v>
                </c:pt>
                <c:pt idx="108">
                  <c:v>151.75328836939602</c:v>
                </c:pt>
                <c:pt idx="109">
                  <c:v>4390.5453657643402</c:v>
                </c:pt>
                <c:pt idx="110">
                  <c:v>1060.8996856593524</c:v>
                </c:pt>
                <c:pt idx="111">
                  <c:v>6933.0423902096572</c:v>
                </c:pt>
                <c:pt idx="112">
                  <c:v>6996.6734824671139</c:v>
                </c:pt>
                <c:pt idx="113">
                  <c:v>2108.294930875576</c:v>
                </c:pt>
                <c:pt idx="114">
                  <c:v>2864.0858180486462</c:v>
                </c:pt>
                <c:pt idx="115">
                  <c:v>4981.078524124885</c:v>
                </c:pt>
                <c:pt idx="116">
                  <c:v>4981.9940794091644</c:v>
                </c:pt>
                <c:pt idx="117">
                  <c:v>4073.7632374034843</c:v>
                </c:pt>
                <c:pt idx="118">
                  <c:v>7476.4244514297952</c:v>
                </c:pt>
                <c:pt idx="119">
                  <c:v>5797.9827265236408</c:v>
                </c:pt>
              </c:numCache>
            </c:numRef>
          </c:xVal>
          <c:yVal>
            <c:numRef>
              <c:f>Data!$B$2:$B$121</c:f>
              <c:numCache>
                <c:formatCode>0.0</c:formatCode>
                <c:ptCount val="120"/>
                <c:pt idx="0">
                  <c:v>245.31011438056703</c:v>
                </c:pt>
                <c:pt idx="1">
                  <c:v>172.47227336317025</c:v>
                </c:pt>
                <c:pt idx="2">
                  <c:v>87.658737463780398</c:v>
                </c:pt>
                <c:pt idx="3">
                  <c:v>615.10882218158645</c:v>
                </c:pt>
                <c:pt idx="4">
                  <c:v>318.878645753797</c:v>
                </c:pt>
                <c:pt idx="5">
                  <c:v>613.73137924194702</c:v>
                </c:pt>
                <c:pt idx="6">
                  <c:v>1244.0413504737401</c:v>
                </c:pt>
                <c:pt idx="7">
                  <c:v>487.22280758957447</c:v>
                </c:pt>
                <c:pt idx="8">
                  <c:v>348.24204561491746</c:v>
                </c:pt>
                <c:pt idx="9">
                  <c:v>562.91128585474803</c:v>
                </c:pt>
                <c:pt idx="10">
                  <c:v>121.89557830036303</c:v>
                </c:pt>
                <c:pt idx="11">
                  <c:v>433.12385639526542</c:v>
                </c:pt>
                <c:pt idx="12">
                  <c:v>283.08079989231703</c:v>
                </c:pt>
                <c:pt idx="13">
                  <c:v>20.312361596295744</c:v>
                </c:pt>
                <c:pt idx="14">
                  <c:v>205.86809295236426</c:v>
                </c:pt>
                <c:pt idx="15">
                  <c:v>218.23686619112641</c:v>
                </c:pt>
                <c:pt idx="16">
                  <c:v>1048.9297683635621</c:v>
                </c:pt>
                <c:pt idx="17">
                  <c:v>1932.8732985820923</c:v>
                </c:pt>
                <c:pt idx="18">
                  <c:v>1041.9283393417941</c:v>
                </c:pt>
                <c:pt idx="19">
                  <c:v>645.31464324281808</c:v>
                </c:pt>
                <c:pt idx="20">
                  <c:v>115.50624170360086</c:v>
                </c:pt>
                <c:pt idx="21">
                  <c:v>233.93033522206164</c:v>
                </c:pt>
                <c:pt idx="22">
                  <c:v>163.19365186975659</c:v>
                </c:pt>
                <c:pt idx="23">
                  <c:v>621.07109157952516</c:v>
                </c:pt>
                <c:pt idx="24">
                  <c:v>820.69172896170107</c:v>
                </c:pt>
                <c:pt idx="25">
                  <c:v>916.20003298938718</c:v>
                </c:pt>
                <c:pt idx="26">
                  <c:v>2186.4619587434481</c:v>
                </c:pt>
                <c:pt idx="27">
                  <c:v>333.69867115385136</c:v>
                </c:pt>
                <c:pt idx="28">
                  <c:v>201.93370926715011</c:v>
                </c:pt>
                <c:pt idx="29">
                  <c:v>543.97020861057035</c:v>
                </c:pt>
                <c:pt idx="30">
                  <c:v>1349.3450908726436</c:v>
                </c:pt>
                <c:pt idx="31">
                  <c:v>9.2457127229091558</c:v>
                </c:pt>
                <c:pt idx="32">
                  <c:v>425.32525328935293</c:v>
                </c:pt>
                <c:pt idx="33">
                  <c:v>650.70718929931434</c:v>
                </c:pt>
                <c:pt idx="34">
                  <c:v>283.36771206960026</c:v>
                </c:pt>
                <c:pt idx="35">
                  <c:v>595.9989317130121</c:v>
                </c:pt>
                <c:pt idx="36">
                  <c:v>905.49071073769915</c:v>
                </c:pt>
                <c:pt idx="37">
                  <c:v>1003.0717023768995</c:v>
                </c:pt>
                <c:pt idx="38">
                  <c:v>382.96028732945632</c:v>
                </c:pt>
                <c:pt idx="39">
                  <c:v>188.60672975527646</c:v>
                </c:pt>
                <c:pt idx="40">
                  <c:v>936.82473360971335</c:v>
                </c:pt>
                <c:pt idx="41">
                  <c:v>595.08464446291998</c:v>
                </c:pt>
                <c:pt idx="42">
                  <c:v>724.19404089522584</c:v>
                </c:pt>
                <c:pt idx="43">
                  <c:v>327.55011784720978</c:v>
                </c:pt>
                <c:pt idx="44">
                  <c:v>33.788623438652436</c:v>
                </c:pt>
                <c:pt idx="45">
                  <c:v>987.48201653740114</c:v>
                </c:pt>
                <c:pt idx="46">
                  <c:v>547.69245941169618</c:v>
                </c:pt>
                <c:pt idx="47">
                  <c:v>948.43737850398225</c:v>
                </c:pt>
                <c:pt idx="48">
                  <c:v>126.75767306272508</c:v>
                </c:pt>
                <c:pt idx="49">
                  <c:v>865.55854033324272</c:v>
                </c:pt>
                <c:pt idx="50">
                  <c:v>644.30886486818986</c:v>
                </c:pt>
                <c:pt idx="51">
                  <c:v>167.71239803621123</c:v>
                </c:pt>
                <c:pt idx="52">
                  <c:v>111.83167763784974</c:v>
                </c:pt>
                <c:pt idx="53">
                  <c:v>80.262439033234358</c:v>
                </c:pt>
                <c:pt idx="54">
                  <c:v>317.75210233035864</c:v>
                </c:pt>
                <c:pt idx="55">
                  <c:v>236.34311253946049</c:v>
                </c:pt>
                <c:pt idx="56">
                  <c:v>1331.3779515911958</c:v>
                </c:pt>
                <c:pt idx="57">
                  <c:v>915.99148661864865</c:v>
                </c:pt>
                <c:pt idx="58">
                  <c:v>1580.3728813987318</c:v>
                </c:pt>
                <c:pt idx="59">
                  <c:v>45.83306150008427</c:v>
                </c:pt>
                <c:pt idx="60">
                  <c:v>629.50731735201384</c:v>
                </c:pt>
                <c:pt idx="61">
                  <c:v>853.29693925876052</c:v>
                </c:pt>
                <c:pt idx="62">
                  <c:v>1082.4624853792957</c:v>
                </c:pt>
                <c:pt idx="63">
                  <c:v>970.29893359495213</c:v>
                </c:pt>
                <c:pt idx="64">
                  <c:v>368.53961822488742</c:v>
                </c:pt>
                <c:pt idx="65">
                  <c:v>330.46457529436071</c:v>
                </c:pt>
                <c:pt idx="66">
                  <c:v>1580.658678423006</c:v>
                </c:pt>
                <c:pt idx="67">
                  <c:v>886.51992935640078</c:v>
                </c:pt>
                <c:pt idx="68">
                  <c:v>1870.0621606434595</c:v>
                </c:pt>
                <c:pt idx="69">
                  <c:v>1219.3552874678339</c:v>
                </c:pt>
                <c:pt idx="70">
                  <c:v>954.21230492291113</c:v>
                </c:pt>
                <c:pt idx="71">
                  <c:v>729.91241999235513</c:v>
                </c:pt>
                <c:pt idx="72">
                  <c:v>236.22079574093195</c:v>
                </c:pt>
                <c:pt idx="73">
                  <c:v>323.3251710422964</c:v>
                </c:pt>
                <c:pt idx="74">
                  <c:v>394.92197112483109</c:v>
                </c:pt>
                <c:pt idx="75">
                  <c:v>1386.208477171891</c:v>
                </c:pt>
                <c:pt idx="76">
                  <c:v>607.15524861808399</c:v>
                </c:pt>
                <c:pt idx="77">
                  <c:v>365.66157637812472</c:v>
                </c:pt>
                <c:pt idx="78">
                  <c:v>2669.0313817625561</c:v>
                </c:pt>
                <c:pt idx="79">
                  <c:v>488.75162187410831</c:v>
                </c:pt>
                <c:pt idx="80">
                  <c:v>218.16143192738087</c:v>
                </c:pt>
                <c:pt idx="81">
                  <c:v>947.78833545773705</c:v>
                </c:pt>
                <c:pt idx="82">
                  <c:v>363.56938205047368</c:v>
                </c:pt>
                <c:pt idx="83">
                  <c:v>311.06530782406708</c:v>
                </c:pt>
                <c:pt idx="84">
                  <c:v>814.00983757684526</c:v>
                </c:pt>
                <c:pt idx="85">
                  <c:v>2980.8855823817521</c:v>
                </c:pt>
                <c:pt idx="86">
                  <c:v>436.86938936963594</c:v>
                </c:pt>
                <c:pt idx="87">
                  <c:v>1138.94767769955</c:v>
                </c:pt>
                <c:pt idx="88">
                  <c:v>399.98333427809052</c:v>
                </c:pt>
                <c:pt idx="89">
                  <c:v>1026.3921818937674</c:v>
                </c:pt>
                <c:pt idx="90">
                  <c:v>658.38374150428024</c:v>
                </c:pt>
                <c:pt idx="91">
                  <c:v>1253.8696581421464</c:v>
                </c:pt>
                <c:pt idx="92">
                  <c:v>229.05955254271345</c:v>
                </c:pt>
                <c:pt idx="93">
                  <c:v>15.351506702711507</c:v>
                </c:pt>
                <c:pt idx="94">
                  <c:v>240.44190336467798</c:v>
                </c:pt>
                <c:pt idx="95">
                  <c:v>472.97502671594077</c:v>
                </c:pt>
                <c:pt idx="96">
                  <c:v>103.38300660802601</c:v>
                </c:pt>
                <c:pt idx="97">
                  <c:v>470.10661910764082</c:v>
                </c:pt>
                <c:pt idx="98">
                  <c:v>344.29235813022285</c:v>
                </c:pt>
                <c:pt idx="99">
                  <c:v>288.71225665811437</c:v>
                </c:pt>
                <c:pt idx="100">
                  <c:v>719.74424054316808</c:v>
                </c:pt>
                <c:pt idx="101">
                  <c:v>562.34468680371651</c:v>
                </c:pt>
                <c:pt idx="102">
                  <c:v>382.97553675933972</c:v>
                </c:pt>
                <c:pt idx="103">
                  <c:v>277.43841494315421</c:v>
                </c:pt>
                <c:pt idx="104">
                  <c:v>1381.3324495688057</c:v>
                </c:pt>
                <c:pt idx="105">
                  <c:v>610.34878768550107</c:v>
                </c:pt>
                <c:pt idx="106">
                  <c:v>120.68125209592399</c:v>
                </c:pt>
                <c:pt idx="107">
                  <c:v>803.91425623336727</c:v>
                </c:pt>
                <c:pt idx="108">
                  <c:v>49.372787769282802</c:v>
                </c:pt>
                <c:pt idx="109">
                  <c:v>438.96145704358509</c:v>
                </c:pt>
                <c:pt idx="110">
                  <c:v>540.62846224816508</c:v>
                </c:pt>
                <c:pt idx="111">
                  <c:v>1039.4295213860792</c:v>
                </c:pt>
                <c:pt idx="112">
                  <c:v>2060.13298883468</c:v>
                </c:pt>
                <c:pt idx="113">
                  <c:v>675.04118535811745</c:v>
                </c:pt>
                <c:pt idx="114">
                  <c:v>351.30398223999288</c:v>
                </c:pt>
                <c:pt idx="115">
                  <c:v>429.46472525573625</c:v>
                </c:pt>
                <c:pt idx="116">
                  <c:v>190.42830279028115</c:v>
                </c:pt>
                <c:pt idx="117">
                  <c:v>556.39726944406743</c:v>
                </c:pt>
                <c:pt idx="118">
                  <c:v>816.71642470567451</c:v>
                </c:pt>
                <c:pt idx="119">
                  <c:v>1178.5740417007189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17448"/>
        <c:axId val="509017056"/>
      </c:scatterChart>
      <c:valAx>
        <c:axId val="509017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17056"/>
        <c:crosses val="autoZero"/>
        <c:crossBetween val="midCat"/>
      </c:valAx>
      <c:valAx>
        <c:axId val="50901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1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Data!$C$2:$C$121</c:f>
              <c:numCache>
                <c:formatCode>0.0</c:formatCode>
                <c:ptCount val="120"/>
                <c:pt idx="0">
                  <c:v>17.867976928006836</c:v>
                </c:pt>
                <c:pt idx="1">
                  <c:v>1.8164616840113528</c:v>
                </c:pt>
                <c:pt idx="2">
                  <c:v>7.9744865260780653</c:v>
                </c:pt>
                <c:pt idx="3">
                  <c:v>7.1678823206274611</c:v>
                </c:pt>
                <c:pt idx="4">
                  <c:v>18.057496871852774</c:v>
                </c:pt>
                <c:pt idx="5">
                  <c:v>16.956083864864038</c:v>
                </c:pt>
                <c:pt idx="6">
                  <c:v>23.684499649037139</c:v>
                </c:pt>
                <c:pt idx="7">
                  <c:v>11.005890072328867</c:v>
                </c:pt>
                <c:pt idx="8">
                  <c:v>20.752891628772851</c:v>
                </c:pt>
                <c:pt idx="9">
                  <c:v>19.46470534379101</c:v>
                </c:pt>
                <c:pt idx="10">
                  <c:v>14.114200262459184</c:v>
                </c:pt>
                <c:pt idx="11">
                  <c:v>27.890560625019077</c:v>
                </c:pt>
                <c:pt idx="12">
                  <c:v>10.938138981292152</c:v>
                </c:pt>
                <c:pt idx="13">
                  <c:v>15.067293313394575</c:v>
                </c:pt>
                <c:pt idx="14">
                  <c:v>8.518326364940334</c:v>
                </c:pt>
                <c:pt idx="15">
                  <c:v>0.71871089815973377</c:v>
                </c:pt>
                <c:pt idx="16">
                  <c:v>11.190832239753409</c:v>
                </c:pt>
                <c:pt idx="17">
                  <c:v>25.311441389202553</c:v>
                </c:pt>
                <c:pt idx="18">
                  <c:v>6.0673848689229999</c:v>
                </c:pt>
                <c:pt idx="19">
                  <c:v>29.13480025635549</c:v>
                </c:pt>
                <c:pt idx="20">
                  <c:v>22.264473403118991</c:v>
                </c:pt>
                <c:pt idx="21">
                  <c:v>2.8437147129734179</c:v>
                </c:pt>
                <c:pt idx="22">
                  <c:v>77.697073274941275</c:v>
                </c:pt>
                <c:pt idx="23">
                  <c:v>16.666768395031589</c:v>
                </c:pt>
                <c:pt idx="24">
                  <c:v>27.426374095889152</c:v>
                </c:pt>
                <c:pt idx="25">
                  <c:v>68.105105746635331</c:v>
                </c:pt>
                <c:pt idx="26">
                  <c:v>25.376445814386429</c:v>
                </c:pt>
                <c:pt idx="27">
                  <c:v>11.637623218482011</c:v>
                </c:pt>
                <c:pt idx="28">
                  <c:v>0.54200872829371005</c:v>
                </c:pt>
                <c:pt idx="29">
                  <c:v>13.735160374767295</c:v>
                </c:pt>
                <c:pt idx="30">
                  <c:v>36.509292886135434</c:v>
                </c:pt>
                <c:pt idx="31">
                  <c:v>11.804254280220951</c:v>
                </c:pt>
                <c:pt idx="32">
                  <c:v>7.9168065431684305</c:v>
                </c:pt>
                <c:pt idx="33">
                  <c:v>7.8325754570146797</c:v>
                </c:pt>
                <c:pt idx="34">
                  <c:v>10.98117007965331</c:v>
                </c:pt>
                <c:pt idx="35">
                  <c:v>12.759178441724906</c:v>
                </c:pt>
                <c:pt idx="36">
                  <c:v>13.872493667409282</c:v>
                </c:pt>
                <c:pt idx="37">
                  <c:v>17.494430372020627</c:v>
                </c:pt>
                <c:pt idx="38">
                  <c:v>1.1252174443800165</c:v>
                </c:pt>
                <c:pt idx="39">
                  <c:v>8.0568865016632574E-2</c:v>
                </c:pt>
                <c:pt idx="40">
                  <c:v>20.089114047669909</c:v>
                </c:pt>
                <c:pt idx="41">
                  <c:v>37.348551896725354</c:v>
                </c:pt>
                <c:pt idx="42">
                  <c:v>27.97936948759423</c:v>
                </c:pt>
                <c:pt idx="43">
                  <c:v>17.426068910794395</c:v>
                </c:pt>
                <c:pt idx="44">
                  <c:v>28.690755943479722</c:v>
                </c:pt>
                <c:pt idx="45">
                  <c:v>28.937040314951009</c:v>
                </c:pt>
                <c:pt idx="46">
                  <c:v>9.0292062135685285</c:v>
                </c:pt>
                <c:pt idx="47">
                  <c:v>15.19272438734092</c:v>
                </c:pt>
                <c:pt idx="48">
                  <c:v>9.0795617542039242</c:v>
                </c:pt>
                <c:pt idx="49">
                  <c:v>12.247077852717675</c:v>
                </c:pt>
                <c:pt idx="50">
                  <c:v>16.366466261787775</c:v>
                </c:pt>
                <c:pt idx="51">
                  <c:v>5.8943449201940972</c:v>
                </c:pt>
                <c:pt idx="52">
                  <c:v>18.524430066835539</c:v>
                </c:pt>
                <c:pt idx="53">
                  <c:v>6.685384685811945</c:v>
                </c:pt>
                <c:pt idx="54">
                  <c:v>24.144108401745662</c:v>
                </c:pt>
                <c:pt idx="55">
                  <c:v>9.3313394573809028</c:v>
                </c:pt>
                <c:pt idx="56">
                  <c:v>26.493423261207923</c:v>
                </c:pt>
                <c:pt idx="57">
                  <c:v>55.159154026917307</c:v>
                </c:pt>
                <c:pt idx="58">
                  <c:v>19.792474135563214</c:v>
                </c:pt>
                <c:pt idx="59">
                  <c:v>4.4788964506973477</c:v>
                </c:pt>
                <c:pt idx="60">
                  <c:v>12.740867336039308</c:v>
                </c:pt>
                <c:pt idx="61">
                  <c:v>21.921140171514022</c:v>
                </c:pt>
                <c:pt idx="62">
                  <c:v>28.976409192175051</c:v>
                </c:pt>
                <c:pt idx="63">
                  <c:v>21.936704611346777</c:v>
                </c:pt>
                <c:pt idx="64">
                  <c:v>9.1473128452406396</c:v>
                </c:pt>
                <c:pt idx="65">
                  <c:v>8.0678731650746176</c:v>
                </c:pt>
                <c:pt idx="66">
                  <c:v>24.308908352916035</c:v>
                </c:pt>
                <c:pt idx="67">
                  <c:v>41.084017456587418</c:v>
                </c:pt>
                <c:pt idx="68">
                  <c:v>25.299539170506911</c:v>
                </c:pt>
                <c:pt idx="69">
                  <c:v>7.1330912198248235</c:v>
                </c:pt>
                <c:pt idx="70">
                  <c:v>17.810296945097203</c:v>
                </c:pt>
                <c:pt idx="71">
                  <c:v>61.46732993560596</c:v>
                </c:pt>
                <c:pt idx="72">
                  <c:v>7.827082125309003</c:v>
                </c:pt>
                <c:pt idx="73">
                  <c:v>2.1597949156163212</c:v>
                </c:pt>
                <c:pt idx="74">
                  <c:v>7.1202734458449051</c:v>
                </c:pt>
                <c:pt idx="75">
                  <c:v>70.485549485763144</c:v>
                </c:pt>
                <c:pt idx="76">
                  <c:v>13.494369335001679</c:v>
                </c:pt>
                <c:pt idx="77">
                  <c:v>14.870448927274392</c:v>
                </c:pt>
                <c:pt idx="78">
                  <c:v>51.527451399273659</c:v>
                </c:pt>
                <c:pt idx="79">
                  <c:v>29.024933622241889</c:v>
                </c:pt>
                <c:pt idx="80">
                  <c:v>26.030152287362284</c:v>
                </c:pt>
                <c:pt idx="81">
                  <c:v>57.280190435499115</c:v>
                </c:pt>
                <c:pt idx="82">
                  <c:v>15.334635456404312</c:v>
                </c:pt>
                <c:pt idx="83">
                  <c:v>72.585222937711748</c:v>
                </c:pt>
                <c:pt idx="84">
                  <c:v>16.714377269814143</c:v>
                </c:pt>
                <c:pt idx="85">
                  <c:v>26.491592150639363</c:v>
                </c:pt>
                <c:pt idx="86">
                  <c:v>6.0097048860133668</c:v>
                </c:pt>
                <c:pt idx="87">
                  <c:v>17.364421521652879</c:v>
                </c:pt>
                <c:pt idx="88">
                  <c:v>8.7179174169133553</c:v>
                </c:pt>
                <c:pt idx="89">
                  <c:v>24.681539353617968</c:v>
                </c:pt>
                <c:pt idx="90">
                  <c:v>4.7087008270516062</c:v>
                </c:pt>
                <c:pt idx="91">
                  <c:v>76.403088473159002</c:v>
                </c:pt>
                <c:pt idx="92">
                  <c:v>25.185094759971925</c:v>
                </c:pt>
                <c:pt idx="93">
                  <c:v>0.91006195257423639</c:v>
                </c:pt>
                <c:pt idx="94">
                  <c:v>11.579943235572378</c:v>
                </c:pt>
                <c:pt idx="95">
                  <c:v>19.384136478774373</c:v>
                </c:pt>
                <c:pt idx="96">
                  <c:v>11.06997894222846</c:v>
                </c:pt>
                <c:pt idx="97">
                  <c:v>28.128604998931852</c:v>
                </c:pt>
                <c:pt idx="98">
                  <c:v>8.4047975096896259</c:v>
                </c:pt>
                <c:pt idx="99">
                  <c:v>9.9072237311929676</c:v>
                </c:pt>
                <c:pt idx="100">
                  <c:v>28.724631488998067</c:v>
                </c:pt>
                <c:pt idx="101">
                  <c:v>13.351542710654009</c:v>
                </c:pt>
                <c:pt idx="102">
                  <c:v>21.063264870143747</c:v>
                </c:pt>
                <c:pt idx="103">
                  <c:v>40.00366222113712</c:v>
                </c:pt>
                <c:pt idx="104">
                  <c:v>7.2292245246742137</c:v>
                </c:pt>
                <c:pt idx="105">
                  <c:v>21.685842463454083</c:v>
                </c:pt>
                <c:pt idx="106">
                  <c:v>5.7368694112979508</c:v>
                </c:pt>
                <c:pt idx="107">
                  <c:v>78.11517685476241</c:v>
                </c:pt>
                <c:pt idx="108">
                  <c:v>5.4869228186895338</c:v>
                </c:pt>
                <c:pt idx="109">
                  <c:v>4.0989410077211827</c:v>
                </c:pt>
                <c:pt idx="110">
                  <c:v>8.8799707022309029</c:v>
                </c:pt>
                <c:pt idx="111">
                  <c:v>21.880855739005703</c:v>
                </c:pt>
                <c:pt idx="112">
                  <c:v>96.844386120181895</c:v>
                </c:pt>
                <c:pt idx="113">
                  <c:v>29.819635608996865</c:v>
                </c:pt>
                <c:pt idx="114">
                  <c:v>0.9210486159855954</c:v>
                </c:pt>
                <c:pt idx="115">
                  <c:v>28.320871608630636</c:v>
                </c:pt>
                <c:pt idx="116">
                  <c:v>0.72054200872829377</c:v>
                </c:pt>
                <c:pt idx="117">
                  <c:v>24.143192846461375</c:v>
                </c:pt>
                <c:pt idx="118">
                  <c:v>45.765556810205389</c:v>
                </c:pt>
                <c:pt idx="119">
                  <c:v>24.184392834253977</c:v>
                </c:pt>
              </c:numCache>
            </c:numRef>
          </c:xVal>
          <c:yVal>
            <c:numRef>
              <c:f>Data!$B$2:$B$121</c:f>
              <c:numCache>
                <c:formatCode>0.0</c:formatCode>
                <c:ptCount val="120"/>
                <c:pt idx="0">
                  <c:v>245.31011438056703</c:v>
                </c:pt>
                <c:pt idx="1">
                  <c:v>172.47227336317025</c:v>
                </c:pt>
                <c:pt idx="2">
                  <c:v>87.658737463780398</c:v>
                </c:pt>
                <c:pt idx="3">
                  <c:v>615.10882218158645</c:v>
                </c:pt>
                <c:pt idx="4">
                  <c:v>318.878645753797</c:v>
                </c:pt>
                <c:pt idx="5">
                  <c:v>613.73137924194702</c:v>
                </c:pt>
                <c:pt idx="6">
                  <c:v>1244.0413504737401</c:v>
                </c:pt>
                <c:pt idx="7">
                  <c:v>487.22280758957447</c:v>
                </c:pt>
                <c:pt idx="8">
                  <c:v>348.24204561491746</c:v>
                </c:pt>
                <c:pt idx="9">
                  <c:v>562.91128585474803</c:v>
                </c:pt>
                <c:pt idx="10">
                  <c:v>121.89557830036303</c:v>
                </c:pt>
                <c:pt idx="11">
                  <c:v>433.12385639526542</c:v>
                </c:pt>
                <c:pt idx="12">
                  <c:v>283.08079989231703</c:v>
                </c:pt>
                <c:pt idx="13">
                  <c:v>20.312361596295744</c:v>
                </c:pt>
                <c:pt idx="14">
                  <c:v>205.86809295236426</c:v>
                </c:pt>
                <c:pt idx="15">
                  <c:v>218.23686619112641</c:v>
                </c:pt>
                <c:pt idx="16">
                  <c:v>1048.9297683635621</c:v>
                </c:pt>
                <c:pt idx="17">
                  <c:v>1932.8732985820923</c:v>
                </c:pt>
                <c:pt idx="18">
                  <c:v>1041.9283393417941</c:v>
                </c:pt>
                <c:pt idx="19">
                  <c:v>645.31464324281808</c:v>
                </c:pt>
                <c:pt idx="20">
                  <c:v>115.50624170360086</c:v>
                </c:pt>
                <c:pt idx="21">
                  <c:v>233.93033522206164</c:v>
                </c:pt>
                <c:pt idx="22">
                  <c:v>163.19365186975659</c:v>
                </c:pt>
                <c:pt idx="23">
                  <c:v>621.07109157952516</c:v>
                </c:pt>
                <c:pt idx="24">
                  <c:v>820.69172896170107</c:v>
                </c:pt>
                <c:pt idx="25">
                  <c:v>916.20003298938718</c:v>
                </c:pt>
                <c:pt idx="26">
                  <c:v>2186.4619587434481</c:v>
                </c:pt>
                <c:pt idx="27">
                  <c:v>333.69867115385136</c:v>
                </c:pt>
                <c:pt idx="28">
                  <c:v>201.93370926715011</c:v>
                </c:pt>
                <c:pt idx="29">
                  <c:v>543.97020861057035</c:v>
                </c:pt>
                <c:pt idx="30">
                  <c:v>1349.3450908726436</c:v>
                </c:pt>
                <c:pt idx="31">
                  <c:v>9.2457127229091558</c:v>
                </c:pt>
                <c:pt idx="32">
                  <c:v>425.32525328935293</c:v>
                </c:pt>
                <c:pt idx="33">
                  <c:v>650.70718929931434</c:v>
                </c:pt>
                <c:pt idx="34">
                  <c:v>283.36771206960026</c:v>
                </c:pt>
                <c:pt idx="35">
                  <c:v>595.9989317130121</c:v>
                </c:pt>
                <c:pt idx="36">
                  <c:v>905.49071073769915</c:v>
                </c:pt>
                <c:pt idx="37">
                  <c:v>1003.0717023768995</c:v>
                </c:pt>
                <c:pt idx="38">
                  <c:v>382.96028732945632</c:v>
                </c:pt>
                <c:pt idx="39">
                  <c:v>188.60672975527646</c:v>
                </c:pt>
                <c:pt idx="40">
                  <c:v>936.82473360971335</c:v>
                </c:pt>
                <c:pt idx="41">
                  <c:v>595.08464446291998</c:v>
                </c:pt>
                <c:pt idx="42">
                  <c:v>724.19404089522584</c:v>
                </c:pt>
                <c:pt idx="43">
                  <c:v>327.55011784720978</c:v>
                </c:pt>
                <c:pt idx="44">
                  <c:v>33.788623438652436</c:v>
                </c:pt>
                <c:pt idx="45">
                  <c:v>987.48201653740114</c:v>
                </c:pt>
                <c:pt idx="46">
                  <c:v>547.69245941169618</c:v>
                </c:pt>
                <c:pt idx="47">
                  <c:v>948.43737850398225</c:v>
                </c:pt>
                <c:pt idx="48">
                  <c:v>126.75767306272508</c:v>
                </c:pt>
                <c:pt idx="49">
                  <c:v>865.55854033324272</c:v>
                </c:pt>
                <c:pt idx="50">
                  <c:v>644.30886486818986</c:v>
                </c:pt>
                <c:pt idx="51">
                  <c:v>167.71239803621123</c:v>
                </c:pt>
                <c:pt idx="52">
                  <c:v>111.83167763784974</c:v>
                </c:pt>
                <c:pt idx="53">
                  <c:v>80.262439033234358</c:v>
                </c:pt>
                <c:pt idx="54">
                  <c:v>317.75210233035864</c:v>
                </c:pt>
                <c:pt idx="55">
                  <c:v>236.34311253946049</c:v>
                </c:pt>
                <c:pt idx="56">
                  <c:v>1331.3779515911958</c:v>
                </c:pt>
                <c:pt idx="57">
                  <c:v>915.99148661864865</c:v>
                </c:pt>
                <c:pt idx="58">
                  <c:v>1580.3728813987318</c:v>
                </c:pt>
                <c:pt idx="59">
                  <c:v>45.83306150008427</c:v>
                </c:pt>
                <c:pt idx="60">
                  <c:v>629.50731735201384</c:v>
                </c:pt>
                <c:pt idx="61">
                  <c:v>853.29693925876052</c:v>
                </c:pt>
                <c:pt idx="62">
                  <c:v>1082.4624853792957</c:v>
                </c:pt>
                <c:pt idx="63">
                  <c:v>970.29893359495213</c:v>
                </c:pt>
                <c:pt idx="64">
                  <c:v>368.53961822488742</c:v>
                </c:pt>
                <c:pt idx="65">
                  <c:v>330.46457529436071</c:v>
                </c:pt>
                <c:pt idx="66">
                  <c:v>1580.658678423006</c:v>
                </c:pt>
                <c:pt idx="67">
                  <c:v>886.51992935640078</c:v>
                </c:pt>
                <c:pt idx="68">
                  <c:v>1870.0621606434595</c:v>
                </c:pt>
                <c:pt idx="69">
                  <c:v>1219.3552874678339</c:v>
                </c:pt>
                <c:pt idx="70">
                  <c:v>954.21230492291113</c:v>
                </c:pt>
                <c:pt idx="71">
                  <c:v>729.91241999235513</c:v>
                </c:pt>
                <c:pt idx="72">
                  <c:v>236.22079574093195</c:v>
                </c:pt>
                <c:pt idx="73">
                  <c:v>323.3251710422964</c:v>
                </c:pt>
                <c:pt idx="74">
                  <c:v>394.92197112483109</c:v>
                </c:pt>
                <c:pt idx="75">
                  <c:v>1386.208477171891</c:v>
                </c:pt>
                <c:pt idx="76">
                  <c:v>607.15524861808399</c:v>
                </c:pt>
                <c:pt idx="77">
                  <c:v>365.66157637812472</c:v>
                </c:pt>
                <c:pt idx="78">
                  <c:v>2669.0313817625561</c:v>
                </c:pt>
                <c:pt idx="79">
                  <c:v>488.75162187410831</c:v>
                </c:pt>
                <c:pt idx="80">
                  <c:v>218.16143192738087</c:v>
                </c:pt>
                <c:pt idx="81">
                  <c:v>947.78833545773705</c:v>
                </c:pt>
                <c:pt idx="82">
                  <c:v>363.56938205047368</c:v>
                </c:pt>
                <c:pt idx="83">
                  <c:v>311.06530782406708</c:v>
                </c:pt>
                <c:pt idx="84">
                  <c:v>814.00983757684526</c:v>
                </c:pt>
                <c:pt idx="85">
                  <c:v>2980.8855823817521</c:v>
                </c:pt>
                <c:pt idx="86">
                  <c:v>436.86938936963594</c:v>
                </c:pt>
                <c:pt idx="87">
                  <c:v>1138.94767769955</c:v>
                </c:pt>
                <c:pt idx="88">
                  <c:v>399.98333427809052</c:v>
                </c:pt>
                <c:pt idx="89">
                  <c:v>1026.3921818937674</c:v>
                </c:pt>
                <c:pt idx="90">
                  <c:v>658.38374150428024</c:v>
                </c:pt>
                <c:pt idx="91">
                  <c:v>1253.8696581421464</c:v>
                </c:pt>
                <c:pt idx="92">
                  <c:v>229.05955254271345</c:v>
                </c:pt>
                <c:pt idx="93">
                  <c:v>15.351506702711507</c:v>
                </c:pt>
                <c:pt idx="94">
                  <c:v>240.44190336467798</c:v>
                </c:pt>
                <c:pt idx="95">
                  <c:v>472.97502671594077</c:v>
                </c:pt>
                <c:pt idx="96">
                  <c:v>103.38300660802601</c:v>
                </c:pt>
                <c:pt idx="97">
                  <c:v>470.10661910764082</c:v>
                </c:pt>
                <c:pt idx="98">
                  <c:v>344.29235813022285</c:v>
                </c:pt>
                <c:pt idx="99">
                  <c:v>288.71225665811437</c:v>
                </c:pt>
                <c:pt idx="100">
                  <c:v>719.74424054316808</c:v>
                </c:pt>
                <c:pt idx="101">
                  <c:v>562.34468680371651</c:v>
                </c:pt>
                <c:pt idx="102">
                  <c:v>382.97553675933972</c:v>
                </c:pt>
                <c:pt idx="103">
                  <c:v>277.43841494315421</c:v>
                </c:pt>
                <c:pt idx="104">
                  <c:v>1381.3324495688057</c:v>
                </c:pt>
                <c:pt idx="105">
                  <c:v>610.34878768550107</c:v>
                </c:pt>
                <c:pt idx="106">
                  <c:v>120.68125209592399</c:v>
                </c:pt>
                <c:pt idx="107">
                  <c:v>803.91425623336727</c:v>
                </c:pt>
                <c:pt idx="108">
                  <c:v>49.372787769282802</c:v>
                </c:pt>
                <c:pt idx="109">
                  <c:v>438.96145704358509</c:v>
                </c:pt>
                <c:pt idx="110">
                  <c:v>540.62846224816508</c:v>
                </c:pt>
                <c:pt idx="111">
                  <c:v>1039.4295213860792</c:v>
                </c:pt>
                <c:pt idx="112">
                  <c:v>2060.13298883468</c:v>
                </c:pt>
                <c:pt idx="113">
                  <c:v>675.04118535811745</c:v>
                </c:pt>
                <c:pt idx="114">
                  <c:v>351.30398223999288</c:v>
                </c:pt>
                <c:pt idx="115">
                  <c:v>429.46472525573625</c:v>
                </c:pt>
                <c:pt idx="116">
                  <c:v>190.42830279028115</c:v>
                </c:pt>
                <c:pt idx="117">
                  <c:v>556.39726944406743</c:v>
                </c:pt>
                <c:pt idx="118">
                  <c:v>816.71642470567451</c:v>
                </c:pt>
                <c:pt idx="119">
                  <c:v>1178.5740417007189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47408"/>
        <c:axId val="590547800"/>
      </c:scatterChart>
      <c:valAx>
        <c:axId val="5905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Funding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7800"/>
        <c:crosses val="autoZero"/>
        <c:crossBetween val="midCat"/>
      </c:valAx>
      <c:valAx>
        <c:axId val="590547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Data!$F$2:$F$121</c:f>
              <c:numCache>
                <c:formatCode>0.0</c:formatCode>
                <c:ptCount val="120"/>
                <c:pt idx="0">
                  <c:v>4.4523812110010628</c:v>
                </c:pt>
                <c:pt idx="1">
                  <c:v>3.0782026294392373</c:v>
                </c:pt>
                <c:pt idx="2">
                  <c:v>3.796926859641355</c:v>
                </c:pt>
                <c:pt idx="3">
                  <c:v>3.5051485896752013</c:v>
                </c:pt>
                <c:pt idx="4">
                  <c:v>4.2209487339779157</c:v>
                </c:pt>
                <c:pt idx="5">
                  <c:v>3.5117799496217508</c:v>
                </c:pt>
                <c:pt idx="6">
                  <c:v>4.2276506035723882</c:v>
                </c:pt>
                <c:pt idx="7">
                  <c:v>4.4376925448026983</c:v>
                </c:pt>
                <c:pt idx="8">
                  <c:v>4.4999521476634969</c:v>
                </c:pt>
                <c:pt idx="9">
                  <c:v>3.6046829164535827</c:v>
                </c:pt>
                <c:pt idx="10">
                  <c:v>4.5403052594432012</c:v>
                </c:pt>
                <c:pt idx="11">
                  <c:v>4.1074327709148051</c:v>
                </c:pt>
                <c:pt idx="12">
                  <c:v>4.3328127083758936</c:v>
                </c:pt>
                <c:pt idx="13">
                  <c:v>4.5510088722931501</c:v>
                </c:pt>
                <c:pt idx="14">
                  <c:v>3.8239439803420776</c:v>
                </c:pt>
                <c:pt idx="15">
                  <c:v>4.47794255397302</c:v>
                </c:pt>
                <c:pt idx="16">
                  <c:v>4.8645550757404701</c:v>
                </c:pt>
                <c:pt idx="17">
                  <c:v>4.3573870502026439</c:v>
                </c:pt>
                <c:pt idx="18">
                  <c:v>3.8821465529776509</c:v>
                </c:pt>
                <c:pt idx="19">
                  <c:v>4.4233411636124549</c:v>
                </c:pt>
                <c:pt idx="20">
                  <c:v>2.5350260710985246</c:v>
                </c:pt>
                <c:pt idx="21">
                  <c:v>4.4661212854275707</c:v>
                </c:pt>
                <c:pt idx="22">
                  <c:v>4.9184348073762099</c:v>
                </c:pt>
                <c:pt idx="23">
                  <c:v>4.066226082170143</c:v>
                </c:pt>
                <c:pt idx="24">
                  <c:v>2.3960326058126946</c:v>
                </c:pt>
                <c:pt idx="25">
                  <c:v>4.3187835922141717</c:v>
                </c:pt>
                <c:pt idx="26">
                  <c:v>3.765628782165594</c:v>
                </c:pt>
                <c:pt idx="27">
                  <c:v>3.979450142131701</c:v>
                </c:pt>
                <c:pt idx="28">
                  <c:v>4.0952231333349092</c:v>
                </c:pt>
                <c:pt idx="29">
                  <c:v>3.8842716414112872</c:v>
                </c:pt>
                <c:pt idx="30">
                  <c:v>4.3209562081940502</c:v>
                </c:pt>
                <c:pt idx="31">
                  <c:v>4.0797165539797549</c:v>
                </c:pt>
                <c:pt idx="32">
                  <c:v>3.5069942277830064</c:v>
                </c:pt>
                <c:pt idx="33">
                  <c:v>4.1369294711689077</c:v>
                </c:pt>
                <c:pt idx="34">
                  <c:v>3.8724112374696729</c:v>
                </c:pt>
                <c:pt idx="35">
                  <c:v>3.871980076133374</c:v>
                </c:pt>
                <c:pt idx="36">
                  <c:v>3.9301328874422166</c:v>
                </c:pt>
                <c:pt idx="37">
                  <c:v>4.0353289967528001</c:v>
                </c:pt>
                <c:pt idx="38">
                  <c:v>3.6167829430836891</c:v>
                </c:pt>
                <c:pt idx="39">
                  <c:v>4.4651655325967514</c:v>
                </c:pt>
                <c:pt idx="40">
                  <c:v>3.5118982194776245</c:v>
                </c:pt>
                <c:pt idx="41">
                  <c:v>3.9775455877031218</c:v>
                </c:pt>
                <c:pt idx="42">
                  <c:v>4.2346213101238472</c:v>
                </c:pt>
                <c:pt idx="43">
                  <c:v>4.4083747776025648</c:v>
                </c:pt>
                <c:pt idx="44">
                  <c:v>2.4159935835762201</c:v>
                </c:pt>
                <c:pt idx="45">
                  <c:v>2.2173557737170047</c:v>
                </c:pt>
                <c:pt idx="46">
                  <c:v>2.8811800467291668</c:v>
                </c:pt>
                <c:pt idx="47">
                  <c:v>2.3960326058126946</c:v>
                </c:pt>
                <c:pt idx="48">
                  <c:v>0.83517773216590285</c:v>
                </c:pt>
                <c:pt idx="49">
                  <c:v>4.2880320695158902</c:v>
                </c:pt>
                <c:pt idx="50">
                  <c:v>3.9428388335197129</c:v>
                </c:pt>
                <c:pt idx="51">
                  <c:v>4.7304247682505398</c:v>
                </c:pt>
                <c:pt idx="52">
                  <c:v>4.1449421773840429</c:v>
                </c:pt>
                <c:pt idx="53">
                  <c:v>2.4632587455961414</c:v>
                </c:pt>
                <c:pt idx="54">
                  <c:v>3.8613235395323011</c:v>
                </c:pt>
                <c:pt idx="55">
                  <c:v>4.6995964442515348</c:v>
                </c:pt>
                <c:pt idx="56">
                  <c:v>4.6342020403246362</c:v>
                </c:pt>
                <c:pt idx="57">
                  <c:v>4.2478705235812182</c:v>
                </c:pt>
                <c:pt idx="58">
                  <c:v>4.2906410515118623</c:v>
                </c:pt>
                <c:pt idx="59">
                  <c:v>2.6542643389638942</c:v>
                </c:pt>
                <c:pt idx="60">
                  <c:v>4.4099566767415537</c:v>
                </c:pt>
                <c:pt idx="61">
                  <c:v>4.2350873205010116</c:v>
                </c:pt>
                <c:pt idx="62">
                  <c:v>3.7570325352973377</c:v>
                </c:pt>
                <c:pt idx="63">
                  <c:v>3.666932510687289</c:v>
                </c:pt>
                <c:pt idx="64">
                  <c:v>3.5614776806660209</c:v>
                </c:pt>
                <c:pt idx="65">
                  <c:v>3.5928171049193782</c:v>
                </c:pt>
                <c:pt idx="66">
                  <c:v>4.160690127312197</c:v>
                </c:pt>
                <c:pt idx="67">
                  <c:v>4.0668825542901335</c:v>
                </c:pt>
                <c:pt idx="68">
                  <c:v>4.5162990147823976</c:v>
                </c:pt>
                <c:pt idx="69">
                  <c:v>3.9456026471742494</c:v>
                </c:pt>
                <c:pt idx="70">
                  <c:v>2.8104843684510441</c:v>
                </c:pt>
                <c:pt idx="71">
                  <c:v>4.165673050426614</c:v>
                </c:pt>
                <c:pt idx="72">
                  <c:v>4.4121656232962367</c:v>
                </c:pt>
                <c:pt idx="73">
                  <c:v>4.1802080206750247</c:v>
                </c:pt>
                <c:pt idx="74">
                  <c:v>4.7206582684542182</c:v>
                </c:pt>
                <c:pt idx="75">
                  <c:v>3.5717508913462614</c:v>
                </c:pt>
                <c:pt idx="76">
                  <c:v>3.8722675376788169</c:v>
                </c:pt>
                <c:pt idx="77">
                  <c:v>4.2921531553790713</c:v>
                </c:pt>
                <c:pt idx="78">
                  <c:v>4.7053692969242293</c:v>
                </c:pt>
                <c:pt idx="79">
                  <c:v>3.8895557695332883</c:v>
                </c:pt>
                <c:pt idx="80">
                  <c:v>4.286351083239814</c:v>
                </c:pt>
                <c:pt idx="81">
                  <c:v>4.3283880516403199</c:v>
                </c:pt>
                <c:pt idx="82">
                  <c:v>4.7364555128623325</c:v>
                </c:pt>
                <c:pt idx="83">
                  <c:v>4.0064791833871292</c:v>
                </c:pt>
                <c:pt idx="84">
                  <c:v>4.2895431142499731</c:v>
                </c:pt>
                <c:pt idx="85">
                  <c:v>2.4747434471172234</c:v>
                </c:pt>
                <c:pt idx="86">
                  <c:v>4.6853491887136709</c:v>
                </c:pt>
                <c:pt idx="87">
                  <c:v>4.0447419643984777</c:v>
                </c:pt>
                <c:pt idx="88">
                  <c:v>1.3302263811310024</c:v>
                </c:pt>
                <c:pt idx="89">
                  <c:v>3.9486410196499451</c:v>
                </c:pt>
                <c:pt idx="90">
                  <c:v>1.8371920477026411</c:v>
                </c:pt>
                <c:pt idx="91">
                  <c:v>4.0261973027772733</c:v>
                </c:pt>
                <c:pt idx="92">
                  <c:v>4.4568173930741821</c:v>
                </c:pt>
                <c:pt idx="93">
                  <c:v>4.1980067725241215</c:v>
                </c:pt>
                <c:pt idx="94">
                  <c:v>3.2745398887070074</c:v>
                </c:pt>
                <c:pt idx="95">
                  <c:v>4.9534133844007435</c:v>
                </c:pt>
                <c:pt idx="96">
                  <c:v>4.1841559770972507</c:v>
                </c:pt>
                <c:pt idx="97">
                  <c:v>4.3275029364850308</c:v>
                </c:pt>
                <c:pt idx="98">
                  <c:v>4.1854276463342721</c:v>
                </c:pt>
                <c:pt idx="99">
                  <c:v>3.7182095237717361</c:v>
                </c:pt>
                <c:pt idx="100">
                  <c:v>3.6885332025755346</c:v>
                </c:pt>
                <c:pt idx="101">
                  <c:v>4.1270334608678985</c:v>
                </c:pt>
                <c:pt idx="102">
                  <c:v>4.6355331415204599</c:v>
                </c:pt>
                <c:pt idx="103">
                  <c:v>4.2773673008152988</c:v>
                </c:pt>
                <c:pt idx="104">
                  <c:v>4.3825722477051716</c:v>
                </c:pt>
                <c:pt idx="105">
                  <c:v>4.9102908462852382</c:v>
                </c:pt>
                <c:pt idx="106">
                  <c:v>1.8005844736639607</c:v>
                </c:pt>
                <c:pt idx="107">
                  <c:v>4.6645916753944148</c:v>
                </c:pt>
                <c:pt idx="108">
                  <c:v>4.9110031298138761</c:v>
                </c:pt>
                <c:pt idx="109">
                  <c:v>3.2618368484694642</c:v>
                </c:pt>
                <c:pt idx="110">
                  <c:v>4.2680631717391275</c:v>
                </c:pt>
                <c:pt idx="111">
                  <c:v>4.2627679996829118</c:v>
                </c:pt>
                <c:pt idx="112">
                  <c:v>1.3060654163660133</c:v>
                </c:pt>
                <c:pt idx="113">
                  <c:v>4.8830154678615818</c:v>
                </c:pt>
                <c:pt idx="114">
                  <c:v>4.2773673008152988</c:v>
                </c:pt>
                <c:pt idx="115">
                  <c:v>4.4833446328151894</c:v>
                </c:pt>
                <c:pt idx="116">
                  <c:v>4.1445565548464014</c:v>
                </c:pt>
                <c:pt idx="117">
                  <c:v>4.8836827287803688</c:v>
                </c:pt>
                <c:pt idx="118">
                  <c:v>3.7599312845638595</c:v>
                </c:pt>
                <c:pt idx="119">
                  <c:v>4.018629225321102</c:v>
                </c:pt>
              </c:numCache>
            </c:numRef>
          </c:xVal>
          <c:yVal>
            <c:numRef>
              <c:f>Data!$B$2:$B$121</c:f>
              <c:numCache>
                <c:formatCode>0.0</c:formatCode>
                <c:ptCount val="120"/>
                <c:pt idx="0">
                  <c:v>245.31011438056703</c:v>
                </c:pt>
                <c:pt idx="1">
                  <c:v>172.47227336317025</c:v>
                </c:pt>
                <c:pt idx="2">
                  <c:v>87.658737463780398</c:v>
                </c:pt>
                <c:pt idx="3">
                  <c:v>615.10882218158645</c:v>
                </c:pt>
                <c:pt idx="4">
                  <c:v>318.878645753797</c:v>
                </c:pt>
                <c:pt idx="5">
                  <c:v>613.73137924194702</c:v>
                </c:pt>
                <c:pt idx="6">
                  <c:v>1244.0413504737401</c:v>
                </c:pt>
                <c:pt idx="7">
                  <c:v>487.22280758957447</c:v>
                </c:pt>
                <c:pt idx="8">
                  <c:v>348.24204561491746</c:v>
                </c:pt>
                <c:pt idx="9">
                  <c:v>562.91128585474803</c:v>
                </c:pt>
                <c:pt idx="10">
                  <c:v>121.89557830036303</c:v>
                </c:pt>
                <c:pt idx="11">
                  <c:v>433.12385639526542</c:v>
                </c:pt>
                <c:pt idx="12">
                  <c:v>283.08079989231703</c:v>
                </c:pt>
                <c:pt idx="13">
                  <c:v>20.312361596295744</c:v>
                </c:pt>
                <c:pt idx="14">
                  <c:v>205.86809295236426</c:v>
                </c:pt>
                <c:pt idx="15">
                  <c:v>218.23686619112641</c:v>
                </c:pt>
                <c:pt idx="16">
                  <c:v>1048.9297683635621</c:v>
                </c:pt>
                <c:pt idx="17">
                  <c:v>1932.8732985820923</c:v>
                </c:pt>
                <c:pt idx="18">
                  <c:v>1041.9283393417941</c:v>
                </c:pt>
                <c:pt idx="19">
                  <c:v>645.31464324281808</c:v>
                </c:pt>
                <c:pt idx="20">
                  <c:v>115.50624170360086</c:v>
                </c:pt>
                <c:pt idx="21">
                  <c:v>233.93033522206164</c:v>
                </c:pt>
                <c:pt idx="22">
                  <c:v>163.19365186975659</c:v>
                </c:pt>
                <c:pt idx="23">
                  <c:v>621.07109157952516</c:v>
                </c:pt>
                <c:pt idx="24">
                  <c:v>820.69172896170107</c:v>
                </c:pt>
                <c:pt idx="25">
                  <c:v>916.20003298938718</c:v>
                </c:pt>
                <c:pt idx="26">
                  <c:v>2186.4619587434481</c:v>
                </c:pt>
                <c:pt idx="27">
                  <c:v>333.69867115385136</c:v>
                </c:pt>
                <c:pt idx="28">
                  <c:v>201.93370926715011</c:v>
                </c:pt>
                <c:pt idx="29">
                  <c:v>543.97020861057035</c:v>
                </c:pt>
                <c:pt idx="30">
                  <c:v>1349.3450908726436</c:v>
                </c:pt>
                <c:pt idx="31">
                  <c:v>9.2457127229091558</c:v>
                </c:pt>
                <c:pt idx="32">
                  <c:v>425.32525328935293</c:v>
                </c:pt>
                <c:pt idx="33">
                  <c:v>650.70718929931434</c:v>
                </c:pt>
                <c:pt idx="34">
                  <c:v>283.36771206960026</c:v>
                </c:pt>
                <c:pt idx="35">
                  <c:v>595.9989317130121</c:v>
                </c:pt>
                <c:pt idx="36">
                  <c:v>905.49071073769915</c:v>
                </c:pt>
                <c:pt idx="37">
                  <c:v>1003.0717023768995</c:v>
                </c:pt>
                <c:pt idx="38">
                  <c:v>382.96028732945632</c:v>
                </c:pt>
                <c:pt idx="39">
                  <c:v>188.60672975527646</c:v>
                </c:pt>
                <c:pt idx="40">
                  <c:v>936.82473360971335</c:v>
                </c:pt>
                <c:pt idx="41">
                  <c:v>595.08464446291998</c:v>
                </c:pt>
                <c:pt idx="42">
                  <c:v>724.19404089522584</c:v>
                </c:pt>
                <c:pt idx="43">
                  <c:v>327.55011784720978</c:v>
                </c:pt>
                <c:pt idx="44">
                  <c:v>33.788623438652436</c:v>
                </c:pt>
                <c:pt idx="45">
                  <c:v>987.48201653740114</c:v>
                </c:pt>
                <c:pt idx="46">
                  <c:v>547.69245941169618</c:v>
                </c:pt>
                <c:pt idx="47">
                  <c:v>948.43737850398225</c:v>
                </c:pt>
                <c:pt idx="48">
                  <c:v>126.75767306272508</c:v>
                </c:pt>
                <c:pt idx="49">
                  <c:v>865.55854033324272</c:v>
                </c:pt>
                <c:pt idx="50">
                  <c:v>644.30886486818986</c:v>
                </c:pt>
                <c:pt idx="51">
                  <c:v>167.71239803621123</c:v>
                </c:pt>
                <c:pt idx="52">
                  <c:v>111.83167763784974</c:v>
                </c:pt>
                <c:pt idx="53">
                  <c:v>80.262439033234358</c:v>
                </c:pt>
                <c:pt idx="54">
                  <c:v>317.75210233035864</c:v>
                </c:pt>
                <c:pt idx="55">
                  <c:v>236.34311253946049</c:v>
                </c:pt>
                <c:pt idx="56">
                  <c:v>1331.3779515911958</c:v>
                </c:pt>
                <c:pt idx="57">
                  <c:v>915.99148661864865</c:v>
                </c:pt>
                <c:pt idx="58">
                  <c:v>1580.3728813987318</c:v>
                </c:pt>
                <c:pt idx="59">
                  <c:v>45.83306150008427</c:v>
                </c:pt>
                <c:pt idx="60">
                  <c:v>629.50731735201384</c:v>
                </c:pt>
                <c:pt idx="61">
                  <c:v>853.29693925876052</c:v>
                </c:pt>
                <c:pt idx="62">
                  <c:v>1082.4624853792957</c:v>
                </c:pt>
                <c:pt idx="63">
                  <c:v>970.29893359495213</c:v>
                </c:pt>
                <c:pt idx="64">
                  <c:v>368.53961822488742</c:v>
                </c:pt>
                <c:pt idx="65">
                  <c:v>330.46457529436071</c:v>
                </c:pt>
                <c:pt idx="66">
                  <c:v>1580.658678423006</c:v>
                </c:pt>
                <c:pt idx="67">
                  <c:v>886.51992935640078</c:v>
                </c:pt>
                <c:pt idx="68">
                  <c:v>1870.0621606434595</c:v>
                </c:pt>
                <c:pt idx="69">
                  <c:v>1219.3552874678339</c:v>
                </c:pt>
                <c:pt idx="70">
                  <c:v>954.21230492291113</c:v>
                </c:pt>
                <c:pt idx="71">
                  <c:v>729.91241999235513</c:v>
                </c:pt>
                <c:pt idx="72">
                  <c:v>236.22079574093195</c:v>
                </c:pt>
                <c:pt idx="73">
                  <c:v>323.3251710422964</c:v>
                </c:pt>
                <c:pt idx="74">
                  <c:v>394.92197112483109</c:v>
                </c:pt>
                <c:pt idx="75">
                  <c:v>1386.208477171891</c:v>
                </c:pt>
                <c:pt idx="76">
                  <c:v>607.15524861808399</c:v>
                </c:pt>
                <c:pt idx="77">
                  <c:v>365.66157637812472</c:v>
                </c:pt>
                <c:pt idx="78">
                  <c:v>2669.0313817625561</c:v>
                </c:pt>
                <c:pt idx="79">
                  <c:v>488.75162187410831</c:v>
                </c:pt>
                <c:pt idx="80">
                  <c:v>218.16143192738087</c:v>
                </c:pt>
                <c:pt idx="81">
                  <c:v>947.78833545773705</c:v>
                </c:pt>
                <c:pt idx="82">
                  <c:v>363.56938205047368</c:v>
                </c:pt>
                <c:pt idx="83">
                  <c:v>311.06530782406708</c:v>
                </c:pt>
                <c:pt idx="84">
                  <c:v>814.00983757684526</c:v>
                </c:pt>
                <c:pt idx="85">
                  <c:v>2980.8855823817521</c:v>
                </c:pt>
                <c:pt idx="86">
                  <c:v>436.86938936963594</c:v>
                </c:pt>
                <c:pt idx="87">
                  <c:v>1138.94767769955</c:v>
                </c:pt>
                <c:pt idx="88">
                  <c:v>399.98333427809052</c:v>
                </c:pt>
                <c:pt idx="89">
                  <c:v>1026.3921818937674</c:v>
                </c:pt>
                <c:pt idx="90">
                  <c:v>658.38374150428024</c:v>
                </c:pt>
                <c:pt idx="91">
                  <c:v>1253.8696581421464</c:v>
                </c:pt>
                <c:pt idx="92">
                  <c:v>229.05955254271345</c:v>
                </c:pt>
                <c:pt idx="93">
                  <c:v>15.351506702711507</c:v>
                </c:pt>
                <c:pt idx="94">
                  <c:v>240.44190336467798</c:v>
                </c:pt>
                <c:pt idx="95">
                  <c:v>472.97502671594077</c:v>
                </c:pt>
                <c:pt idx="96">
                  <c:v>103.38300660802601</c:v>
                </c:pt>
                <c:pt idx="97">
                  <c:v>470.10661910764082</c:v>
                </c:pt>
                <c:pt idx="98">
                  <c:v>344.29235813022285</c:v>
                </c:pt>
                <c:pt idx="99">
                  <c:v>288.71225665811437</c:v>
                </c:pt>
                <c:pt idx="100">
                  <c:v>719.74424054316808</c:v>
                </c:pt>
                <c:pt idx="101">
                  <c:v>562.34468680371651</c:v>
                </c:pt>
                <c:pt idx="102">
                  <c:v>382.97553675933972</c:v>
                </c:pt>
                <c:pt idx="103">
                  <c:v>277.43841494315421</c:v>
                </c:pt>
                <c:pt idx="104">
                  <c:v>1381.3324495688057</c:v>
                </c:pt>
                <c:pt idx="105">
                  <c:v>610.34878768550107</c:v>
                </c:pt>
                <c:pt idx="106">
                  <c:v>120.68125209592399</c:v>
                </c:pt>
                <c:pt idx="107">
                  <c:v>803.91425623336727</c:v>
                </c:pt>
                <c:pt idx="108">
                  <c:v>49.372787769282802</c:v>
                </c:pt>
                <c:pt idx="109">
                  <c:v>438.96145704358509</c:v>
                </c:pt>
                <c:pt idx="110">
                  <c:v>540.62846224816508</c:v>
                </c:pt>
                <c:pt idx="111">
                  <c:v>1039.4295213860792</c:v>
                </c:pt>
                <c:pt idx="112">
                  <c:v>2060.13298883468</c:v>
                </c:pt>
                <c:pt idx="113">
                  <c:v>675.04118535811745</c:v>
                </c:pt>
                <c:pt idx="114">
                  <c:v>351.30398223999288</c:v>
                </c:pt>
                <c:pt idx="115">
                  <c:v>429.46472525573625</c:v>
                </c:pt>
                <c:pt idx="116">
                  <c:v>190.42830279028115</c:v>
                </c:pt>
                <c:pt idx="117">
                  <c:v>556.39726944406743</c:v>
                </c:pt>
                <c:pt idx="118">
                  <c:v>816.71642470567451</c:v>
                </c:pt>
                <c:pt idx="119">
                  <c:v>1178.5740417007189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061240"/>
        <c:axId val="665061632"/>
      </c:scatterChart>
      <c:valAx>
        <c:axId val="66506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Diversity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61632"/>
        <c:crosses val="autoZero"/>
        <c:crossBetween val="midCat"/>
      </c:valAx>
      <c:valAx>
        <c:axId val="66506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6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1493344</xdr:colOff>
      <xdr:row>20</xdr:row>
      <xdr:rowOff>105104</xdr:rowOff>
    </xdr:from>
    <xdr:ext cx="3517566" cy="311496"/>
    <xdr:sp macro="" textlink="">
      <xdr:nvSpPr>
        <xdr:cNvPr id="2" name="TextBox 1"/>
        <xdr:cNvSpPr txBox="1"/>
      </xdr:nvSpPr>
      <xdr:spPr>
        <a:xfrm>
          <a:off x="1493344" y="3836276"/>
          <a:ext cx="3517566" cy="31149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Costs = -113.5 + 0.1*Students</a:t>
          </a:r>
          <a:r>
            <a:rPr lang="en-GB" sz="1400" baseline="0"/>
            <a:t> +</a:t>
          </a:r>
          <a:r>
            <a:rPr lang="en-GB" sz="1400"/>
            <a:t> 211.2*Impact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1285874</xdr:colOff>
      <xdr:row>132</xdr:row>
      <xdr:rowOff>73024</xdr:rowOff>
    </xdr:from>
    <xdr:to>
      <xdr:col>5</xdr:col>
      <xdr:colOff>1047750</xdr:colOff>
      <xdr:row>158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1111250</xdr:colOff>
      <xdr:row>161</xdr:row>
      <xdr:rowOff>114300</xdr:rowOff>
    </xdr:from>
    <xdr:to>
      <xdr:col>5</xdr:col>
      <xdr:colOff>873126</xdr:colOff>
      <xdr:row>187</xdr:row>
      <xdr:rowOff>168276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412750</xdr:colOff>
      <xdr:row>132</xdr:row>
      <xdr:rowOff>0</xdr:rowOff>
    </xdr:from>
    <xdr:to>
      <xdr:col>19</xdr:col>
      <xdr:colOff>352426</xdr:colOff>
      <xdr:row>158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4" zoomScale="130" zoomScaleNormal="130" workbookViewId="0">
      <selection activeCell="E18" sqref="E18"/>
    </sheetView>
  </sheetViews>
  <sheetFormatPr defaultRowHeight="14.5" x14ac:dyDescent="0.35"/>
  <cols>
    <col min="1" max="1" width="34.81640625" customWidth="1"/>
    <col min="2" max="2" width="10.08984375" customWidth="1"/>
    <col min="5" max="5" width="10.36328125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6" t="s">
        <v>18</v>
      </c>
      <c r="B3" s="6"/>
    </row>
    <row r="4" spans="1:9" x14ac:dyDescent="0.35">
      <c r="A4" s="3" t="s">
        <v>19</v>
      </c>
      <c r="B4" s="3">
        <v>0.65872975928216182</v>
      </c>
    </row>
    <row r="5" spans="1:9" x14ac:dyDescent="0.35">
      <c r="A5" s="3" t="s">
        <v>20</v>
      </c>
      <c r="B5" s="3">
        <v>0.43392489576393484</v>
      </c>
    </row>
    <row r="6" spans="1:9" x14ac:dyDescent="0.35">
      <c r="A6" s="7" t="s">
        <v>21</v>
      </c>
      <c r="B6" s="8">
        <v>0.41423532692094128</v>
      </c>
    </row>
    <row r="7" spans="1:9" x14ac:dyDescent="0.35">
      <c r="A7" s="3" t="s">
        <v>22</v>
      </c>
      <c r="B7" s="3">
        <v>411.21484749127148</v>
      </c>
    </row>
    <row r="8" spans="1:9" ht="15" thickBot="1" x14ac:dyDescent="0.4">
      <c r="A8" s="4" t="s">
        <v>23</v>
      </c>
      <c r="B8" s="4">
        <v>120</v>
      </c>
    </row>
    <row r="10" spans="1:9" ht="15" thickBot="1" x14ac:dyDescent="0.4">
      <c r="A10" t="s">
        <v>24</v>
      </c>
    </row>
    <row r="11" spans="1:9" x14ac:dyDescent="0.35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35">
      <c r="A12" s="3" t="s">
        <v>25</v>
      </c>
      <c r="B12" s="3">
        <v>4</v>
      </c>
      <c r="C12" s="3">
        <v>14906508.330626413</v>
      </c>
      <c r="D12" s="3">
        <v>3726627.0826566033</v>
      </c>
      <c r="E12" s="3">
        <v>22.038313749990756</v>
      </c>
      <c r="F12" s="3">
        <v>1.6010575454726631E-13</v>
      </c>
    </row>
    <row r="13" spans="1:9" x14ac:dyDescent="0.35">
      <c r="A13" s="3" t="s">
        <v>26</v>
      </c>
      <c r="B13" s="3">
        <v>115</v>
      </c>
      <c r="C13" s="3">
        <v>19446229.84168601</v>
      </c>
      <c r="D13" s="3">
        <v>169097.65079726966</v>
      </c>
      <c r="E13" s="3"/>
      <c r="F13" s="3"/>
    </row>
    <row r="14" spans="1:9" ht="15" thickBot="1" x14ac:dyDescent="0.4">
      <c r="A14" s="4" t="s">
        <v>27</v>
      </c>
      <c r="B14" s="4">
        <v>119</v>
      </c>
      <c r="C14" s="4">
        <v>34352738.172312424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34</v>
      </c>
      <c r="C16" s="5" t="s">
        <v>22</v>
      </c>
      <c r="D16" s="5" t="s">
        <v>35</v>
      </c>
      <c r="E16" s="9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35">
      <c r="A17" s="3" t="s">
        <v>28</v>
      </c>
      <c r="B17" s="12">
        <v>63.02746448753561</v>
      </c>
      <c r="C17" s="3">
        <v>205.56776663396136</v>
      </c>
      <c r="D17" s="3">
        <v>0.30660188374651043</v>
      </c>
      <c r="E17" s="10">
        <v>0.75970085470387583</v>
      </c>
      <c r="F17" s="3">
        <v>-344.16271786890377</v>
      </c>
      <c r="G17" s="3">
        <v>470.21764684397499</v>
      </c>
      <c r="H17" s="3">
        <v>-344.16271786890377</v>
      </c>
      <c r="I17" s="3">
        <v>470.21764684397499</v>
      </c>
    </row>
    <row r="18" spans="1:9" x14ac:dyDescent="0.35">
      <c r="A18" s="3" t="s">
        <v>1</v>
      </c>
      <c r="B18" s="12">
        <v>4.5794183709777281</v>
      </c>
      <c r="C18" s="3">
        <v>3.4112634931076644</v>
      </c>
      <c r="D18" s="3">
        <v>1.3424405298008433</v>
      </c>
      <c r="E18" s="10">
        <v>0.18209724603875119</v>
      </c>
      <c r="F18" s="3">
        <v>-2.1776380808624003</v>
      </c>
      <c r="G18" s="3">
        <v>11.336474822817856</v>
      </c>
      <c r="H18" s="3">
        <v>-2.1776380808624003</v>
      </c>
      <c r="I18" s="3">
        <v>11.336474822817856</v>
      </c>
    </row>
    <row r="19" spans="1:9" x14ac:dyDescent="0.35">
      <c r="A19" s="15" t="s">
        <v>2</v>
      </c>
      <c r="B19" s="16">
        <v>0.11560425273294718</v>
      </c>
      <c r="C19" s="15">
        <v>1.7145677144566527E-2</v>
      </c>
      <c r="D19" s="15">
        <v>6.7424722720608452</v>
      </c>
      <c r="E19" s="17">
        <v>6.56093375761126E-10</v>
      </c>
      <c r="F19" s="15">
        <v>8.1641966147656841E-2</v>
      </c>
      <c r="G19" s="15">
        <v>0.14956653931823752</v>
      </c>
      <c r="H19" s="15">
        <v>8.1641966147656841E-2</v>
      </c>
      <c r="I19" s="15">
        <v>0.14956653931823752</v>
      </c>
    </row>
    <row r="20" spans="1:9" x14ac:dyDescent="0.35">
      <c r="A20" s="15" t="s">
        <v>3</v>
      </c>
      <c r="B20" s="16">
        <v>144.05627143611656</v>
      </c>
      <c r="C20" s="15">
        <v>63.636564370905248</v>
      </c>
      <c r="D20" s="15">
        <v>2.2637342675585947</v>
      </c>
      <c r="E20" s="18">
        <v>2.546582017896418E-2</v>
      </c>
      <c r="F20" s="15">
        <v>18.004484840283041</v>
      </c>
      <c r="G20" s="15">
        <v>270.10805803195007</v>
      </c>
      <c r="H20" s="15">
        <v>18.004484840283041</v>
      </c>
      <c r="I20" s="15">
        <v>270.10805803195007</v>
      </c>
    </row>
    <row r="21" spans="1:9" ht="15" thickBot="1" x14ac:dyDescent="0.4">
      <c r="A21" s="4" t="s">
        <v>4</v>
      </c>
      <c r="B21" s="13">
        <v>-42.167865261749803</v>
      </c>
      <c r="C21" s="4">
        <v>47.486686065524225</v>
      </c>
      <c r="D21" s="4">
        <v>-0.88799343048627821</v>
      </c>
      <c r="E21" s="11">
        <v>0.37639779081280689</v>
      </c>
      <c r="F21" s="4">
        <v>-136.22985112237416</v>
      </c>
      <c r="G21" s="4">
        <v>51.894120598874544</v>
      </c>
      <c r="H21" s="4">
        <v>-136.22985112237416</v>
      </c>
      <c r="I21" s="4">
        <v>51.894120598874544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9" zoomScale="145" zoomScaleNormal="145" workbookViewId="0">
      <selection activeCell="A18" sqref="A18:I18"/>
    </sheetView>
  </sheetViews>
  <sheetFormatPr defaultRowHeight="14.5" x14ac:dyDescent="0.35"/>
  <cols>
    <col min="1" max="1" width="38.8164062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6" t="s">
        <v>18</v>
      </c>
      <c r="B3" s="6"/>
    </row>
    <row r="4" spans="1:9" x14ac:dyDescent="0.35">
      <c r="A4" s="3" t="s">
        <v>19</v>
      </c>
      <c r="B4" s="3">
        <v>0.65577696692708454</v>
      </c>
    </row>
    <row r="5" spans="1:9" x14ac:dyDescent="0.35">
      <c r="A5" s="3" t="s">
        <v>20</v>
      </c>
      <c r="B5" s="3">
        <v>0.43004343035208659</v>
      </c>
    </row>
    <row r="6" spans="1:9" x14ac:dyDescent="0.35">
      <c r="A6" s="3" t="s">
        <v>21</v>
      </c>
      <c r="B6" s="8">
        <v>0.41530317424050261</v>
      </c>
    </row>
    <row r="7" spans="1:9" x14ac:dyDescent="0.35">
      <c r="A7" s="3" t="s">
        <v>22</v>
      </c>
      <c r="B7" s="3">
        <v>410.83985476666049</v>
      </c>
    </row>
    <row r="8" spans="1:9" ht="15" thickBot="1" x14ac:dyDescent="0.4">
      <c r="A8" s="4" t="s">
        <v>23</v>
      </c>
      <c r="B8" s="4">
        <v>120</v>
      </c>
    </row>
    <row r="10" spans="1:9" ht="15" thickBot="1" x14ac:dyDescent="0.4">
      <c r="A10" t="s">
        <v>24</v>
      </c>
    </row>
    <row r="11" spans="1:9" x14ac:dyDescent="0.35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35">
      <c r="A12" s="3" t="s">
        <v>25</v>
      </c>
      <c r="B12" s="3">
        <v>3</v>
      </c>
      <c r="C12" s="3">
        <v>14773169.365608305</v>
      </c>
      <c r="D12" s="3">
        <v>4924389.7885361016</v>
      </c>
      <c r="E12" s="3">
        <v>29.174759725791137</v>
      </c>
      <c r="F12" s="3">
        <v>3.956748957389569E-14</v>
      </c>
    </row>
    <row r="13" spans="1:9" x14ac:dyDescent="0.35">
      <c r="A13" s="3" t="s">
        <v>26</v>
      </c>
      <c r="B13" s="3">
        <v>116</v>
      </c>
      <c r="C13" s="3">
        <v>19579568.806704119</v>
      </c>
      <c r="D13" s="3">
        <v>168789.38626469069</v>
      </c>
      <c r="E13" s="3"/>
      <c r="F13" s="3"/>
    </row>
    <row r="14" spans="1:9" ht="15" thickBot="1" x14ac:dyDescent="0.4">
      <c r="A14" s="4" t="s">
        <v>27</v>
      </c>
      <c r="B14" s="4">
        <v>119</v>
      </c>
      <c r="C14" s="4">
        <v>34352738.172312424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34</v>
      </c>
      <c r="C16" s="5" t="s">
        <v>22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35">
      <c r="A17" s="3" t="s">
        <v>28</v>
      </c>
      <c r="B17" s="12">
        <v>-100.47926166084582</v>
      </c>
      <c r="C17" s="3">
        <v>91.31711104480236</v>
      </c>
      <c r="D17" s="3">
        <v>-1.1003333385300407</v>
      </c>
      <c r="E17" s="10">
        <v>0.27346508108155243</v>
      </c>
      <c r="F17" s="3">
        <v>-281.34430626562551</v>
      </c>
      <c r="G17" s="3">
        <v>80.38578294393389</v>
      </c>
      <c r="H17" s="3">
        <v>-281.34430626562551</v>
      </c>
      <c r="I17" s="3">
        <v>80.38578294393389</v>
      </c>
    </row>
    <row r="18" spans="1:9" x14ac:dyDescent="0.35">
      <c r="A18" s="3" t="s">
        <v>1</v>
      </c>
      <c r="B18" s="12">
        <v>4.5999171830163368</v>
      </c>
      <c r="C18" s="3">
        <v>3.408074675796688</v>
      </c>
      <c r="D18" s="3">
        <v>1.3497113827005678</v>
      </c>
      <c r="E18" s="10">
        <v>0.17973667629472367</v>
      </c>
      <c r="F18" s="3">
        <v>-2.1502041381889168</v>
      </c>
      <c r="G18" s="3">
        <v>11.35003850422159</v>
      </c>
      <c r="H18" s="3">
        <v>-2.1502041381889168</v>
      </c>
      <c r="I18" s="3">
        <v>11.35003850422159</v>
      </c>
    </row>
    <row r="19" spans="1:9" x14ac:dyDescent="0.35">
      <c r="A19" s="3" t="s">
        <v>2</v>
      </c>
      <c r="B19" s="12">
        <v>0.11573581501589995</v>
      </c>
      <c r="C19" s="3">
        <v>1.7129402211187836E-2</v>
      </c>
      <c r="D19" s="3">
        <v>6.7565589031652653</v>
      </c>
      <c r="E19" s="10">
        <v>5.9626397628552883E-10</v>
      </c>
      <c r="F19" s="3">
        <v>8.1808875589841096E-2</v>
      </c>
      <c r="G19" s="3">
        <v>0.14966275444195881</v>
      </c>
      <c r="H19" s="3">
        <v>8.1808875589841096E-2</v>
      </c>
      <c r="I19" s="3">
        <v>0.14966275444195881</v>
      </c>
    </row>
    <row r="20" spans="1:9" ht="15" thickBot="1" x14ac:dyDescent="0.4">
      <c r="A20" s="4" t="s">
        <v>3</v>
      </c>
      <c r="B20" s="12">
        <v>142.371632538672</v>
      </c>
      <c r="C20" s="4">
        <v>63.550274212856792</v>
      </c>
      <c r="D20" s="4">
        <v>2.2402992638837258</v>
      </c>
      <c r="E20" s="11">
        <v>2.6976100715258893E-2</v>
      </c>
      <c r="F20" s="4">
        <v>16.502306969282458</v>
      </c>
      <c r="G20" s="4">
        <v>268.24095810806153</v>
      </c>
      <c r="H20" s="4">
        <v>16.502306969282458</v>
      </c>
      <c r="I20" s="4">
        <v>268.24095810806153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"/>
  <sheetViews>
    <sheetView topLeftCell="A10" zoomScale="145" zoomScaleNormal="145" workbookViewId="0">
      <selection activeCell="H26" sqref="H26"/>
    </sheetView>
  </sheetViews>
  <sheetFormatPr defaultRowHeight="14.5" x14ac:dyDescent="0.35"/>
  <cols>
    <col min="1" max="1" width="28.6328125" bestFit="1" customWidth="1"/>
    <col min="2" max="2" width="11.81640625" bestFit="1" customWidth="1"/>
    <col min="3" max="3" width="13.54296875" bestFit="1" customWidth="1"/>
  </cols>
  <sheetData>
    <row r="1" spans="1:9" x14ac:dyDescent="0.35">
      <c r="A1" t="s">
        <v>17</v>
      </c>
    </row>
    <row r="2" spans="1:9" ht="15" thickBot="1" x14ac:dyDescent="0.4"/>
    <row r="3" spans="1:9" x14ac:dyDescent="0.35">
      <c r="A3" s="6" t="s">
        <v>18</v>
      </c>
      <c r="B3" s="6"/>
    </row>
    <row r="4" spans="1:9" x14ac:dyDescent="0.35">
      <c r="A4" s="3" t="s">
        <v>19</v>
      </c>
      <c r="B4" s="3">
        <v>0.64891644548326288</v>
      </c>
    </row>
    <row r="5" spans="1:9" x14ac:dyDescent="0.35">
      <c r="A5" s="3" t="s">
        <v>20</v>
      </c>
      <c r="B5" s="3">
        <v>0.42109255321863243</v>
      </c>
    </row>
    <row r="6" spans="1:9" x14ac:dyDescent="0.35">
      <c r="A6" s="3" t="s">
        <v>21</v>
      </c>
      <c r="B6" s="8">
        <v>0.41119669942749792</v>
      </c>
    </row>
    <row r="7" spans="1:9" x14ac:dyDescent="0.35">
      <c r="A7" s="3" t="s">
        <v>22</v>
      </c>
      <c r="B7" s="3">
        <v>412.28004698161686</v>
      </c>
    </row>
    <row r="8" spans="1:9" ht="15" thickBot="1" x14ac:dyDescent="0.4">
      <c r="A8" s="4" t="s">
        <v>23</v>
      </c>
      <c r="B8" s="4">
        <v>120</v>
      </c>
    </row>
    <row r="10" spans="1:9" ht="15" thickBot="1" x14ac:dyDescent="0.4">
      <c r="A10" t="s">
        <v>24</v>
      </c>
    </row>
    <row r="11" spans="1:9" x14ac:dyDescent="0.35">
      <c r="A11" s="5"/>
      <c r="B11" s="5" t="s">
        <v>29</v>
      </c>
      <c r="C11" s="5" t="s">
        <v>30</v>
      </c>
      <c r="D11" s="5" t="s">
        <v>31</v>
      </c>
      <c r="E11" s="5" t="s">
        <v>32</v>
      </c>
      <c r="F11" s="5" t="s">
        <v>33</v>
      </c>
    </row>
    <row r="12" spans="1:9" x14ac:dyDescent="0.35">
      <c r="A12" s="3" t="s">
        <v>25</v>
      </c>
      <c r="B12" s="3">
        <v>2</v>
      </c>
      <c r="C12" s="3">
        <v>14465682.227030214</v>
      </c>
      <c r="D12" s="3">
        <v>7232841.113515107</v>
      </c>
      <c r="E12" s="3">
        <v>42.552422671794261</v>
      </c>
      <c r="F12" s="3">
        <v>1.2960879263959206E-14</v>
      </c>
    </row>
    <row r="13" spans="1:9" x14ac:dyDescent="0.35">
      <c r="A13" s="3" t="s">
        <v>26</v>
      </c>
      <c r="B13" s="3">
        <v>117</v>
      </c>
      <c r="C13" s="3">
        <v>19887055.94528221</v>
      </c>
      <c r="D13" s="3">
        <v>169974.83713916418</v>
      </c>
      <c r="E13" s="3"/>
      <c r="F13" s="3"/>
    </row>
    <row r="14" spans="1:9" ht="15" thickBot="1" x14ac:dyDescent="0.4">
      <c r="A14" s="4" t="s">
        <v>27</v>
      </c>
      <c r="B14" s="4">
        <v>119</v>
      </c>
      <c r="C14" s="4">
        <v>34352738.172312424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34</v>
      </c>
      <c r="C16" s="5" t="s">
        <v>22</v>
      </c>
      <c r="D16" s="5" t="s">
        <v>35</v>
      </c>
      <c r="E16" s="5" t="s">
        <v>36</v>
      </c>
      <c r="F16" s="5" t="s">
        <v>37</v>
      </c>
      <c r="G16" s="5" t="s">
        <v>38</v>
      </c>
      <c r="H16" s="5" t="s">
        <v>39</v>
      </c>
      <c r="I16" s="5" t="s">
        <v>40</v>
      </c>
    </row>
    <row r="17" spans="1:9" x14ac:dyDescent="0.35">
      <c r="A17" s="3" t="s">
        <v>28</v>
      </c>
      <c r="B17" s="12">
        <v>-113.47490308537226</v>
      </c>
      <c r="C17" s="3">
        <v>91.126406992440806</v>
      </c>
      <c r="D17" s="3">
        <v>-1.2452471992535086</v>
      </c>
      <c r="E17" s="14">
        <v>0.21552909727004427</v>
      </c>
      <c r="F17" s="3">
        <v>-293.94597699019818</v>
      </c>
      <c r="G17" s="3">
        <v>66.996170819453653</v>
      </c>
      <c r="H17" s="3">
        <v>-293.94597699019818</v>
      </c>
      <c r="I17" s="3">
        <v>66.996170819453653</v>
      </c>
    </row>
    <row r="18" spans="1:9" x14ac:dyDescent="0.35">
      <c r="A18" s="3" t="s">
        <v>2</v>
      </c>
      <c r="B18" s="12">
        <v>0.11491209737294338</v>
      </c>
      <c r="C18" s="3">
        <v>1.7178535636200309E-2</v>
      </c>
      <c r="D18" s="3">
        <v>6.6892836389842936</v>
      </c>
      <c r="E18" s="14">
        <v>8.1079418688050421E-10</v>
      </c>
      <c r="F18" s="3">
        <v>8.0890907723333197E-2</v>
      </c>
      <c r="G18" s="3">
        <v>0.14893328702255354</v>
      </c>
      <c r="H18" s="3">
        <v>8.0890907723333197E-2</v>
      </c>
      <c r="I18" s="3">
        <v>0.14893328702255354</v>
      </c>
    </row>
    <row r="19" spans="1:9" ht="15" thickBot="1" x14ac:dyDescent="0.4">
      <c r="A19" s="4" t="s">
        <v>3</v>
      </c>
      <c r="B19" s="13">
        <v>211.21657185988894</v>
      </c>
      <c r="C19" s="4">
        <v>38.039441841852707</v>
      </c>
      <c r="D19" s="4">
        <v>5.5525675886100663</v>
      </c>
      <c r="E19" s="19">
        <v>1.786462382236917E-7</v>
      </c>
      <c r="F19" s="4">
        <v>135.88145060893476</v>
      </c>
      <c r="G19" s="4">
        <v>286.55169311084313</v>
      </c>
      <c r="H19" s="4">
        <v>135.88145060893476</v>
      </c>
      <c r="I19" s="4">
        <v>286.55169311084313</v>
      </c>
    </row>
    <row r="25" spans="1:9" x14ac:dyDescent="0.35">
      <c r="B25" t="s">
        <v>41</v>
      </c>
      <c r="C25" t="s">
        <v>42</v>
      </c>
    </row>
    <row r="26" spans="1:9" x14ac:dyDescent="0.35">
      <c r="A26" t="s">
        <v>13</v>
      </c>
      <c r="B26" s="20">
        <v>4000</v>
      </c>
      <c r="C26" s="20">
        <v>7000</v>
      </c>
    </row>
    <row r="27" spans="1:9" x14ac:dyDescent="0.35">
      <c r="A27" t="s">
        <v>12</v>
      </c>
      <c r="B27">
        <v>40</v>
      </c>
      <c r="C27">
        <v>100</v>
      </c>
    </row>
    <row r="28" spans="1:9" x14ac:dyDescent="0.35">
      <c r="A28" t="s">
        <v>14</v>
      </c>
      <c r="B28" s="20">
        <v>3</v>
      </c>
      <c r="C28" s="20">
        <v>6</v>
      </c>
    </row>
    <row r="29" spans="1:9" x14ac:dyDescent="0.35">
      <c r="A29" t="s">
        <v>43</v>
      </c>
      <c r="B29">
        <v>4</v>
      </c>
      <c r="C29">
        <v>4.7</v>
      </c>
    </row>
    <row r="31" spans="1:9" x14ac:dyDescent="0.35">
      <c r="A31" t="s">
        <v>44</v>
      </c>
      <c r="B31" s="2">
        <f>$B$17+$B$18*B26+$B$19*B28</f>
        <v>979.82320198606806</v>
      </c>
      <c r="C31" s="2">
        <f>$B$17+$B$18*C26+$B$19*C28</f>
        <v>1958.2092096845649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topLeftCell="F139" workbookViewId="0">
      <selection activeCell="K161" sqref="K161"/>
    </sheetView>
  </sheetViews>
  <sheetFormatPr defaultRowHeight="14.5" x14ac:dyDescent="0.35"/>
  <cols>
    <col min="1" max="1" width="11.26953125" bestFit="1" customWidth="1"/>
    <col min="2" max="2" width="21.7265625" bestFit="1" customWidth="1"/>
    <col min="3" max="3" width="38.81640625" bestFit="1" customWidth="1"/>
    <col min="4" max="4" width="15.26953125" bestFit="1" customWidth="1"/>
    <col min="5" max="5" width="28.6328125" bestFit="1" customWidth="1"/>
    <col min="6" max="6" width="18.36328125" bestFit="1" customWidth="1"/>
  </cols>
  <sheetData>
    <row r="1" spans="1: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5">
      <c r="A2">
        <v>1</v>
      </c>
      <c r="B2" s="2">
        <v>245.31011438056703</v>
      </c>
      <c r="C2" s="2">
        <v>17.867976928006836</v>
      </c>
      <c r="D2" s="2">
        <v>804.54420606097619</v>
      </c>
      <c r="E2" s="2">
        <v>0.79778528057497433</v>
      </c>
      <c r="F2" s="2">
        <v>4.4523812110010628</v>
      </c>
    </row>
    <row r="3" spans="1:6" x14ac:dyDescent="0.35">
      <c r="A3">
        <v>2</v>
      </c>
      <c r="B3" s="2">
        <v>172.47227336317025</v>
      </c>
      <c r="C3" s="2">
        <v>1.8164616840113528</v>
      </c>
      <c r="D3" s="2">
        <v>5835.9782708212524</v>
      </c>
      <c r="E3" s="2">
        <v>8.758089466346998E-2</v>
      </c>
      <c r="F3" s="2">
        <v>3.0782026294392373</v>
      </c>
    </row>
    <row r="4" spans="1:6" x14ac:dyDescent="0.35">
      <c r="A4">
        <v>3</v>
      </c>
      <c r="B4" s="2">
        <v>87.658737463780398</v>
      </c>
      <c r="C4" s="2">
        <v>7.9744865260780653</v>
      </c>
      <c r="D4" s="2">
        <v>1979.430524613178</v>
      </c>
      <c r="E4" s="2">
        <v>0.52541329886127097</v>
      </c>
      <c r="F4" s="2">
        <v>3.796926859641355</v>
      </c>
    </row>
    <row r="5" spans="1:6" x14ac:dyDescent="0.35">
      <c r="A5">
        <v>4</v>
      </c>
      <c r="B5" s="2">
        <v>615.10882218158645</v>
      </c>
      <c r="C5" s="2">
        <v>7.1678823206274611</v>
      </c>
      <c r="D5" s="2">
        <v>6350.7492294076364</v>
      </c>
      <c r="E5" s="2">
        <v>2.797518039728502</v>
      </c>
      <c r="F5" s="2">
        <v>3.5051485896752013</v>
      </c>
    </row>
    <row r="6" spans="1:6" x14ac:dyDescent="0.35">
      <c r="A6">
        <v>5</v>
      </c>
      <c r="B6" s="2">
        <v>318.878645753797</v>
      </c>
      <c r="C6" s="2">
        <v>18.057496871852774</v>
      </c>
      <c r="D6" s="2">
        <v>4267.6320688497608</v>
      </c>
      <c r="E6" s="2">
        <v>0.79586566447779561</v>
      </c>
      <c r="F6" s="2">
        <v>4.2209487339779157</v>
      </c>
    </row>
    <row r="7" spans="1:6" x14ac:dyDescent="0.35">
      <c r="A7">
        <v>6</v>
      </c>
      <c r="B7" s="2">
        <v>613.73137924194702</v>
      </c>
      <c r="C7" s="2">
        <v>16.956083864864038</v>
      </c>
      <c r="D7" s="2">
        <v>4489.4253364665665</v>
      </c>
      <c r="E7" s="2">
        <v>1.4554800070670355</v>
      </c>
      <c r="F7" s="2">
        <v>3.5117799496217508</v>
      </c>
    </row>
    <row r="8" spans="1:6" x14ac:dyDescent="0.35">
      <c r="A8">
        <v>7</v>
      </c>
      <c r="B8" s="2">
        <v>1244.0413504737401</v>
      </c>
      <c r="C8" s="2">
        <v>23.684499649037139</v>
      </c>
      <c r="D8" s="2">
        <v>5796.6093935972231</v>
      </c>
      <c r="E8" s="2">
        <v>1.4336102009617087</v>
      </c>
      <c r="F8" s="2">
        <v>4.2276506035723882</v>
      </c>
    </row>
    <row r="9" spans="1:6" x14ac:dyDescent="0.35">
      <c r="A9">
        <v>8</v>
      </c>
      <c r="B9" s="2">
        <v>487.22280758957447</v>
      </c>
      <c r="C9" s="2">
        <v>11.005890072328867</v>
      </c>
      <c r="D9" s="2">
        <v>6112.7048554948633</v>
      </c>
      <c r="E9" s="2">
        <v>0.53750667077931436</v>
      </c>
      <c r="F9" s="2">
        <v>4.4376925448026983</v>
      </c>
    </row>
    <row r="10" spans="1:6" x14ac:dyDescent="0.35">
      <c r="A10">
        <v>9</v>
      </c>
      <c r="B10" s="2">
        <v>348.24204561491746</v>
      </c>
      <c r="C10" s="2">
        <v>20.752891628772851</v>
      </c>
      <c r="D10" s="2">
        <v>1223.4107486190376</v>
      </c>
      <c r="E10" s="2">
        <v>2.033632535419903</v>
      </c>
      <c r="F10" s="2">
        <v>4.4999521476634969</v>
      </c>
    </row>
    <row r="11" spans="1:6" x14ac:dyDescent="0.35">
      <c r="A11">
        <v>10</v>
      </c>
      <c r="B11" s="2">
        <v>562.91128585474803</v>
      </c>
      <c r="C11" s="2">
        <v>19.46470534379101</v>
      </c>
      <c r="D11" s="2">
        <v>2838.9080477309476</v>
      </c>
      <c r="E11" s="2">
        <v>0.85732063385720791</v>
      </c>
      <c r="F11" s="2">
        <v>3.6046829164535827</v>
      </c>
    </row>
    <row r="12" spans="1:6" x14ac:dyDescent="0.35">
      <c r="A12">
        <v>11</v>
      </c>
      <c r="B12" s="2">
        <v>121.89557830036303</v>
      </c>
      <c r="C12" s="2">
        <v>14.114200262459184</v>
      </c>
      <c r="D12" s="2">
        <v>2456.205938901945</v>
      </c>
      <c r="E12" s="2">
        <v>0.99327687556080468</v>
      </c>
      <c r="F12" s="2">
        <v>4.5403052594432012</v>
      </c>
    </row>
    <row r="13" spans="1:6" x14ac:dyDescent="0.35">
      <c r="A13">
        <v>12</v>
      </c>
      <c r="B13" s="2">
        <v>433.12385639526542</v>
      </c>
      <c r="C13" s="2">
        <v>27.890560625019077</v>
      </c>
      <c r="D13" s="2">
        <v>2909.8635822626416</v>
      </c>
      <c r="E13" s="2">
        <v>1.4319801526404821</v>
      </c>
      <c r="F13" s="2">
        <v>4.1074327709148051</v>
      </c>
    </row>
    <row r="14" spans="1:6" x14ac:dyDescent="0.35">
      <c r="A14">
        <v>13</v>
      </c>
      <c r="B14" s="2">
        <v>283.08079989231703</v>
      </c>
      <c r="C14" s="2">
        <v>10.938138981292152</v>
      </c>
      <c r="D14" s="2">
        <v>3314.7679067354347</v>
      </c>
      <c r="E14" s="2">
        <v>1.0113514031597723</v>
      </c>
      <c r="F14" s="2">
        <v>4.3328127083758936</v>
      </c>
    </row>
    <row r="15" spans="1:6" x14ac:dyDescent="0.35">
      <c r="A15">
        <v>14</v>
      </c>
      <c r="B15" s="2">
        <v>20.312361596295744</v>
      </c>
      <c r="C15" s="2">
        <v>15.067293313394575</v>
      </c>
      <c r="D15" s="2">
        <v>18.997772148808249</v>
      </c>
      <c r="E15" s="2">
        <v>1.0746833601797408</v>
      </c>
      <c r="F15" s="2">
        <v>4.5510088722931501</v>
      </c>
    </row>
    <row r="16" spans="1:6" x14ac:dyDescent="0.35">
      <c r="A16">
        <v>15</v>
      </c>
      <c r="B16" s="2">
        <v>205.86809295236426</v>
      </c>
      <c r="C16" s="2">
        <v>8.518326364940334</v>
      </c>
      <c r="D16" s="2">
        <v>867.25974303415046</v>
      </c>
      <c r="E16" s="2">
        <v>0.8583626526412137</v>
      </c>
      <c r="F16" s="2">
        <v>3.8239439803420776</v>
      </c>
    </row>
    <row r="17" spans="1:6" x14ac:dyDescent="0.35">
      <c r="A17">
        <v>16</v>
      </c>
      <c r="B17" s="2">
        <v>218.23686619112641</v>
      </c>
      <c r="C17" s="2">
        <v>0.71871089815973377</v>
      </c>
      <c r="D17" s="2">
        <v>2214.4993438520473</v>
      </c>
      <c r="E17" s="2">
        <v>1.3446327265874922</v>
      </c>
      <c r="F17" s="2">
        <v>4.47794255397302</v>
      </c>
    </row>
    <row r="18" spans="1:6" x14ac:dyDescent="0.35">
      <c r="A18">
        <v>17</v>
      </c>
      <c r="B18" s="2">
        <v>1048.9297683635621</v>
      </c>
      <c r="C18" s="2">
        <v>11.190832239753409</v>
      </c>
      <c r="D18" s="2">
        <v>2426.9081698049868</v>
      </c>
      <c r="E18" s="2">
        <v>2.6886442226702978</v>
      </c>
      <c r="F18" s="2">
        <v>4.8645550757404701</v>
      </c>
    </row>
    <row r="19" spans="1:6" x14ac:dyDescent="0.35">
      <c r="A19">
        <v>18</v>
      </c>
      <c r="B19" s="2">
        <v>1932.8732985820923</v>
      </c>
      <c r="C19" s="2">
        <v>25.311441389202553</v>
      </c>
      <c r="D19" s="2">
        <v>6733.6802270577127</v>
      </c>
      <c r="E19" s="2">
        <v>2.80499664765123</v>
      </c>
      <c r="F19" s="2">
        <v>4.3573870502026439</v>
      </c>
    </row>
    <row r="20" spans="1:6" x14ac:dyDescent="0.35">
      <c r="A20">
        <v>19</v>
      </c>
      <c r="B20" s="2">
        <v>1041.9283393417941</v>
      </c>
      <c r="C20" s="2">
        <v>6.0673848689229999</v>
      </c>
      <c r="D20" s="2">
        <v>3439.2834253975016</v>
      </c>
      <c r="E20" s="2">
        <v>0.93521564287936554</v>
      </c>
      <c r="F20" s="2">
        <v>3.8821465529776509</v>
      </c>
    </row>
    <row r="21" spans="1:6" x14ac:dyDescent="0.35">
      <c r="A21">
        <v>20</v>
      </c>
      <c r="B21" s="2">
        <v>645.31464324281808</v>
      </c>
      <c r="C21" s="2">
        <v>29.13480025635549</v>
      </c>
      <c r="D21" s="2">
        <v>5379.8028504287859</v>
      </c>
      <c r="E21" s="2">
        <v>1.5547869580357627</v>
      </c>
      <c r="F21" s="2">
        <v>4.4233411636124549</v>
      </c>
    </row>
    <row r="22" spans="1:6" x14ac:dyDescent="0.35">
      <c r="A22">
        <v>21</v>
      </c>
      <c r="B22" s="2">
        <v>115.50624170360086</v>
      </c>
      <c r="C22" s="2">
        <v>22.264473403118991</v>
      </c>
      <c r="D22" s="2">
        <v>250.63325907162701</v>
      </c>
      <c r="E22" s="2">
        <v>1.4289207212437807</v>
      </c>
      <c r="F22" s="2">
        <v>2.5350260710985246</v>
      </c>
    </row>
    <row r="23" spans="1:6" x14ac:dyDescent="0.35">
      <c r="A23">
        <v>22</v>
      </c>
      <c r="B23" s="2">
        <v>233.93033522206164</v>
      </c>
      <c r="C23" s="2">
        <v>2.8437147129734179</v>
      </c>
      <c r="D23" s="2">
        <v>3800.6988738669993</v>
      </c>
      <c r="E23" s="2">
        <v>1.2427541716919484</v>
      </c>
      <c r="F23" s="2">
        <v>4.4661212854275707</v>
      </c>
    </row>
    <row r="24" spans="1:6" x14ac:dyDescent="0.35">
      <c r="A24">
        <v>23</v>
      </c>
      <c r="B24" s="2">
        <v>163.19365186975659</v>
      </c>
      <c r="C24" s="2">
        <v>77.697073274941275</v>
      </c>
      <c r="D24" s="2">
        <v>486.61763359477516</v>
      </c>
      <c r="E24" s="2">
        <v>3.4955411546790942</v>
      </c>
      <c r="F24" s="2">
        <v>4.9184348073762099</v>
      </c>
    </row>
    <row r="25" spans="1:6" x14ac:dyDescent="0.35">
      <c r="A25">
        <v>24</v>
      </c>
      <c r="B25" s="2">
        <v>621.07109157952516</v>
      </c>
      <c r="C25" s="2">
        <v>16.666768395031589</v>
      </c>
      <c r="D25" s="2">
        <v>4278.1609546189738</v>
      </c>
      <c r="E25" s="2">
        <v>2.2700316137186047</v>
      </c>
      <c r="F25" s="2">
        <v>4.066226082170143</v>
      </c>
    </row>
    <row r="26" spans="1:6" x14ac:dyDescent="0.35">
      <c r="A26">
        <v>25</v>
      </c>
      <c r="B26" s="2">
        <v>820.69172896170107</v>
      </c>
      <c r="C26" s="2">
        <v>27.426374095889152</v>
      </c>
      <c r="D26" s="2">
        <v>5028.4585100863715</v>
      </c>
      <c r="E26" s="2">
        <v>1.3688355516800983</v>
      </c>
      <c r="F26" s="2">
        <v>2.3960326058126946</v>
      </c>
    </row>
    <row r="27" spans="1:6" x14ac:dyDescent="0.35">
      <c r="A27">
        <v>26</v>
      </c>
      <c r="B27" s="2">
        <v>916.20003298938718</v>
      </c>
      <c r="C27" s="2">
        <v>68.105105746635331</v>
      </c>
      <c r="D27" s="2">
        <v>2885.8302560502934</v>
      </c>
      <c r="E27" s="2">
        <v>3.3900499167149123</v>
      </c>
      <c r="F27" s="2">
        <v>4.3187835922141717</v>
      </c>
    </row>
    <row r="28" spans="1:6" x14ac:dyDescent="0.35">
      <c r="A28">
        <v>27</v>
      </c>
      <c r="B28" s="2">
        <v>2186.4619587434481</v>
      </c>
      <c r="C28" s="2">
        <v>25.376445814386429</v>
      </c>
      <c r="D28" s="2">
        <v>6820.4290902432358</v>
      </c>
      <c r="E28" s="2">
        <v>2.250494829397252</v>
      </c>
      <c r="F28" s="2">
        <v>3.765628782165594</v>
      </c>
    </row>
    <row r="29" spans="1:6" x14ac:dyDescent="0.35">
      <c r="A29">
        <v>28</v>
      </c>
      <c r="B29" s="2">
        <v>333.69867115385136</v>
      </c>
      <c r="C29" s="2">
        <v>11.637623218482011</v>
      </c>
      <c r="D29" s="2">
        <v>3128.9101840266144</v>
      </c>
      <c r="E29" s="2">
        <v>0.81253606762018005</v>
      </c>
      <c r="F29" s="2">
        <v>3.979450142131701</v>
      </c>
    </row>
    <row r="30" spans="1:6" x14ac:dyDescent="0.35">
      <c r="A30">
        <v>29</v>
      </c>
      <c r="B30" s="2">
        <v>201.93370926715011</v>
      </c>
      <c r="C30" s="2">
        <v>0.54200872829371005</v>
      </c>
      <c r="D30" s="2">
        <v>2991.1191137424862</v>
      </c>
      <c r="E30" s="2">
        <v>0.78806909739250319</v>
      </c>
      <c r="F30" s="2">
        <v>4.0952231333349092</v>
      </c>
    </row>
    <row r="31" spans="1:6" x14ac:dyDescent="0.35">
      <c r="A31">
        <v>30</v>
      </c>
      <c r="B31" s="2">
        <v>543.97020861057035</v>
      </c>
      <c r="C31" s="2">
        <v>13.735160374767295</v>
      </c>
      <c r="D31" s="2">
        <v>6921.1401715140273</v>
      </c>
      <c r="E31" s="2">
        <v>1.1465413133298172</v>
      </c>
      <c r="F31" s="2">
        <v>3.8842716414112872</v>
      </c>
    </row>
    <row r="32" spans="1:6" x14ac:dyDescent="0.35">
      <c r="A32">
        <v>31</v>
      </c>
      <c r="B32" s="2">
        <v>1349.3450908726436</v>
      </c>
      <c r="C32" s="2">
        <v>36.509292886135434</v>
      </c>
      <c r="D32" s="2">
        <v>5527.8939176610647</v>
      </c>
      <c r="E32" s="2">
        <v>1.9572049399020948</v>
      </c>
      <c r="F32" s="2">
        <v>4.3209562081940502</v>
      </c>
    </row>
    <row r="33" spans="1:6" x14ac:dyDescent="0.35">
      <c r="A33">
        <v>32</v>
      </c>
      <c r="B33" s="2">
        <v>9.2457127229091558</v>
      </c>
      <c r="C33" s="2">
        <v>11.804254280220951</v>
      </c>
      <c r="D33" s="2">
        <v>10.071108127079071</v>
      </c>
      <c r="E33" s="2">
        <v>1.3783945222033778</v>
      </c>
      <c r="F33" s="2">
        <v>4.0797165539797549</v>
      </c>
    </row>
    <row r="34" spans="1:6" x14ac:dyDescent="0.35">
      <c r="A34">
        <v>33</v>
      </c>
      <c r="B34" s="2">
        <v>425.32525328935293</v>
      </c>
      <c r="C34" s="2">
        <v>7.9168065431684305</v>
      </c>
      <c r="D34" s="2">
        <v>1980.5749687185275</v>
      </c>
      <c r="E34" s="2">
        <v>0.58079271785544095</v>
      </c>
      <c r="F34" s="2">
        <v>3.5069942277830064</v>
      </c>
    </row>
    <row r="35" spans="1:6" x14ac:dyDescent="0.35">
      <c r="A35">
        <v>34</v>
      </c>
      <c r="B35" s="2">
        <v>650.70718929931434</v>
      </c>
      <c r="C35" s="2">
        <v>7.8325754570146797</v>
      </c>
      <c r="D35" s="2">
        <v>5212.4851222266279</v>
      </c>
      <c r="E35" s="2">
        <v>2.4299952961684759</v>
      </c>
      <c r="F35" s="2">
        <v>4.1369294711689077</v>
      </c>
    </row>
    <row r="36" spans="1:6" x14ac:dyDescent="0.35">
      <c r="A36">
        <v>35</v>
      </c>
      <c r="B36" s="2">
        <v>283.36771206960026</v>
      </c>
      <c r="C36" s="2">
        <v>10.98117007965331</v>
      </c>
      <c r="D36" s="2">
        <v>1439.0240180669568</v>
      </c>
      <c r="E36" s="2">
        <v>1.2178086483656985</v>
      </c>
      <c r="F36" s="2">
        <v>3.8724112374696729</v>
      </c>
    </row>
    <row r="37" spans="1:6" x14ac:dyDescent="0.35">
      <c r="A37">
        <v>36</v>
      </c>
      <c r="B37" s="2">
        <v>595.9989317130121</v>
      </c>
      <c r="C37" s="2">
        <v>12.759178441724906</v>
      </c>
      <c r="D37" s="2">
        <v>3061.1590929899007</v>
      </c>
      <c r="E37" s="2">
        <v>0.72722165325587507</v>
      </c>
      <c r="F37" s="2">
        <v>3.871980076133374</v>
      </c>
    </row>
    <row r="38" spans="1:6" x14ac:dyDescent="0.35">
      <c r="A38">
        <v>37</v>
      </c>
      <c r="B38" s="2">
        <v>905.49071073769915</v>
      </c>
      <c r="C38" s="2">
        <v>13.872493667409282</v>
      </c>
      <c r="D38" s="2">
        <v>4759.9719229712791</v>
      </c>
      <c r="E38" s="2">
        <v>2.0779431167505056</v>
      </c>
      <c r="F38" s="2">
        <v>3.9301328874422166</v>
      </c>
    </row>
    <row r="39" spans="1:6" x14ac:dyDescent="0.35">
      <c r="A39">
        <v>38</v>
      </c>
      <c r="B39" s="2">
        <v>1003.0717023768995</v>
      </c>
      <c r="C39" s="2">
        <v>17.494430372020627</v>
      </c>
      <c r="D39" s="2">
        <v>3235.1145970030807</v>
      </c>
      <c r="E39" s="2">
        <v>0.77738191900451015</v>
      </c>
      <c r="F39" s="2">
        <v>4.0353289967528001</v>
      </c>
    </row>
    <row r="40" spans="1:6" x14ac:dyDescent="0.35">
      <c r="A40">
        <v>39</v>
      </c>
      <c r="B40" s="2">
        <v>382.96028732945632</v>
      </c>
      <c r="C40" s="2">
        <v>1.1252174443800165</v>
      </c>
      <c r="D40" s="2">
        <v>4281.5942869350292</v>
      </c>
      <c r="E40" s="2">
        <v>1.2520097449418099</v>
      </c>
      <c r="F40" s="2">
        <v>3.6167829430836891</v>
      </c>
    </row>
    <row r="41" spans="1:6" x14ac:dyDescent="0.35">
      <c r="A41">
        <v>40</v>
      </c>
      <c r="B41" s="2">
        <v>188.60672975527646</v>
      </c>
      <c r="C41" s="2">
        <v>8.0568865016632574E-2</v>
      </c>
      <c r="D41" s="2">
        <v>6370.2047791985851</v>
      </c>
      <c r="E41" s="2">
        <v>1.2936067509460822</v>
      </c>
      <c r="F41" s="2">
        <v>4.4651655325967514</v>
      </c>
    </row>
    <row r="42" spans="1:6" x14ac:dyDescent="0.35">
      <c r="A42">
        <v>41</v>
      </c>
      <c r="B42" s="2">
        <v>936.82473360971335</v>
      </c>
      <c r="C42" s="2">
        <v>20.089114047669909</v>
      </c>
      <c r="D42" s="2">
        <v>2011.9327372051148</v>
      </c>
      <c r="E42" s="2">
        <v>1.1954521003331067</v>
      </c>
      <c r="F42" s="2">
        <v>3.5118982194776245</v>
      </c>
    </row>
    <row r="43" spans="1:6" x14ac:dyDescent="0.35">
      <c r="A43">
        <v>42</v>
      </c>
      <c r="B43" s="2">
        <v>595.08464446291998</v>
      </c>
      <c r="C43" s="2">
        <v>37.348551896725354</v>
      </c>
      <c r="D43" s="2">
        <v>4616.458632160402</v>
      </c>
      <c r="E43" s="2">
        <v>2.4577775806111855</v>
      </c>
      <c r="F43" s="2">
        <v>3.9775455877031218</v>
      </c>
    </row>
    <row r="44" spans="1:6" x14ac:dyDescent="0.35">
      <c r="A44">
        <v>43</v>
      </c>
      <c r="B44" s="2">
        <v>724.19404089522584</v>
      </c>
      <c r="C44" s="2">
        <v>27.97936948759423</v>
      </c>
      <c r="D44" s="2">
        <v>1521.19510483108</v>
      </c>
      <c r="E44" s="2">
        <v>1.2536196530991919</v>
      </c>
      <c r="F44" s="2">
        <v>4.2346213101238472</v>
      </c>
    </row>
    <row r="45" spans="1:6" x14ac:dyDescent="0.35">
      <c r="A45">
        <v>44</v>
      </c>
      <c r="B45" s="2">
        <v>327.55011784720978</v>
      </c>
      <c r="C45" s="2">
        <v>17.426068910794395</v>
      </c>
      <c r="D45" s="2">
        <v>551.1642811365092</v>
      </c>
      <c r="E45" s="2">
        <v>0.97383398553833878</v>
      </c>
      <c r="F45" s="2">
        <v>4.4083747776025648</v>
      </c>
    </row>
    <row r="46" spans="1:6" x14ac:dyDescent="0.35">
      <c r="A46">
        <v>45</v>
      </c>
      <c r="B46" s="2">
        <v>33.788623438652436</v>
      </c>
      <c r="C46" s="2">
        <v>28.690755943479722</v>
      </c>
      <c r="D46" s="2">
        <v>25.177770317697682</v>
      </c>
      <c r="E46" s="2">
        <v>1.7691589768112135</v>
      </c>
      <c r="F46" s="2">
        <v>2.4159935835762201</v>
      </c>
    </row>
    <row r="47" spans="1:6" x14ac:dyDescent="0.35">
      <c r="A47">
        <v>46</v>
      </c>
      <c r="B47" s="2">
        <v>987.48201653740114</v>
      </c>
      <c r="C47" s="2">
        <v>28.937040314951009</v>
      </c>
      <c r="D47" s="2">
        <v>5304.4984282967671</v>
      </c>
      <c r="E47" s="2">
        <v>1.9431142815559557</v>
      </c>
      <c r="F47" s="2">
        <v>2.2173557737170047</v>
      </c>
    </row>
    <row r="48" spans="1:6" x14ac:dyDescent="0.35">
      <c r="A48">
        <v>47</v>
      </c>
      <c r="B48" s="2">
        <v>547.69245941169618</v>
      </c>
      <c r="C48" s="2">
        <v>9.0292062135685285</v>
      </c>
      <c r="D48" s="2">
        <v>3393.047883541371</v>
      </c>
      <c r="E48" s="2">
        <v>0.58148896921957716</v>
      </c>
      <c r="F48" s="2">
        <v>2.8811800467291668</v>
      </c>
    </row>
    <row r="49" spans="1:6" x14ac:dyDescent="0.35">
      <c r="A49">
        <v>48</v>
      </c>
      <c r="B49" s="2">
        <v>948.43737850398225</v>
      </c>
      <c r="C49" s="2">
        <v>15.19272438734092</v>
      </c>
      <c r="D49" s="2">
        <v>3007.5991088595229</v>
      </c>
      <c r="E49" s="2">
        <v>1.4961757296964961</v>
      </c>
      <c r="F49" s="2">
        <v>2.3960326058126946</v>
      </c>
    </row>
    <row r="50" spans="1:6" x14ac:dyDescent="0.35">
      <c r="A50">
        <v>49</v>
      </c>
      <c r="B50" s="2">
        <v>126.75767306272508</v>
      </c>
      <c r="C50" s="2">
        <v>9.0795617542039242</v>
      </c>
      <c r="D50" s="2">
        <v>565.58427686391792</v>
      </c>
      <c r="E50" s="2">
        <v>1.3273775786946009</v>
      </c>
      <c r="F50" s="2">
        <v>0.83517773216590285</v>
      </c>
    </row>
    <row r="51" spans="1:6" x14ac:dyDescent="0.35">
      <c r="A51">
        <v>50</v>
      </c>
      <c r="B51" s="2">
        <v>865.55854033324272</v>
      </c>
      <c r="C51" s="2">
        <v>12.247077852717675</v>
      </c>
      <c r="D51" s="2">
        <v>7426.5266884365365</v>
      </c>
      <c r="E51" s="2">
        <v>1.9055962002284206</v>
      </c>
      <c r="F51" s="2">
        <v>4.2880320695158902</v>
      </c>
    </row>
    <row r="52" spans="1:6" x14ac:dyDescent="0.35">
      <c r="A52">
        <v>51</v>
      </c>
      <c r="B52" s="2">
        <v>644.30886486818986</v>
      </c>
      <c r="C52" s="2">
        <v>16.366466261787775</v>
      </c>
      <c r="D52" s="2">
        <v>2615.9703360087897</v>
      </c>
      <c r="E52" s="2">
        <v>1.4769008080887811</v>
      </c>
      <c r="F52" s="2">
        <v>3.9428388335197129</v>
      </c>
    </row>
    <row r="53" spans="1:6" x14ac:dyDescent="0.35">
      <c r="A53">
        <v>52</v>
      </c>
      <c r="B53" s="2">
        <v>167.71239803621123</v>
      </c>
      <c r="C53" s="2">
        <v>5.8943449201940972</v>
      </c>
      <c r="D53" s="2">
        <v>2883.0835901974538</v>
      </c>
      <c r="E53" s="2">
        <v>0.27248734508611466</v>
      </c>
      <c r="F53" s="2">
        <v>4.7304247682505398</v>
      </c>
    </row>
    <row r="54" spans="1:6" x14ac:dyDescent="0.35">
      <c r="A54">
        <v>53</v>
      </c>
      <c r="B54" s="2">
        <v>111.83167763784974</v>
      </c>
      <c r="C54" s="2">
        <v>18.524430066835539</v>
      </c>
      <c r="D54" s="2">
        <v>438.32209234900955</v>
      </c>
      <c r="E54" s="2">
        <v>0.86916655454313585</v>
      </c>
      <c r="F54" s="2">
        <v>4.1449421773840429</v>
      </c>
    </row>
    <row r="55" spans="1:6" x14ac:dyDescent="0.35">
      <c r="A55">
        <v>54</v>
      </c>
      <c r="B55" s="2">
        <v>80.262439033234358</v>
      </c>
      <c r="C55" s="2">
        <v>6.685384685811945</v>
      </c>
      <c r="D55" s="2">
        <v>333.26212347788936</v>
      </c>
      <c r="E55" s="2">
        <v>0.26851310680183915</v>
      </c>
      <c r="F55" s="2">
        <v>2.4632587455961414</v>
      </c>
    </row>
    <row r="56" spans="1:6" x14ac:dyDescent="0.35">
      <c r="A56">
        <v>55</v>
      </c>
      <c r="B56" s="2">
        <v>317.75210233035864</v>
      </c>
      <c r="C56" s="2">
        <v>24.144108401745662</v>
      </c>
      <c r="D56" s="2">
        <v>6299.4781334879635</v>
      </c>
      <c r="E56" s="2">
        <v>0.97282742705680947</v>
      </c>
      <c r="F56" s="2">
        <v>3.8613235395323011</v>
      </c>
    </row>
    <row r="57" spans="1:6" x14ac:dyDescent="0.35">
      <c r="A57">
        <v>56</v>
      </c>
      <c r="B57" s="2">
        <v>236.34311253946049</v>
      </c>
      <c r="C57" s="2">
        <v>9.3313394573809028</v>
      </c>
      <c r="D57" s="2">
        <v>700.62868129520575</v>
      </c>
      <c r="E57" s="2">
        <v>0.45611589593982266</v>
      </c>
      <c r="F57" s="2">
        <v>4.6995964442515348</v>
      </c>
    </row>
    <row r="58" spans="1:6" x14ac:dyDescent="0.35">
      <c r="A58">
        <v>57</v>
      </c>
      <c r="B58" s="2">
        <v>1331.3779515911958</v>
      </c>
      <c r="C58" s="2">
        <v>26.493423261207923</v>
      </c>
      <c r="D58" s="2">
        <v>3235.5723746452236</v>
      </c>
      <c r="E58" s="2">
        <v>2.8642737854882228</v>
      </c>
      <c r="F58" s="2">
        <v>4.6342020403246362</v>
      </c>
    </row>
    <row r="59" spans="1:6" x14ac:dyDescent="0.35">
      <c r="A59">
        <v>58</v>
      </c>
      <c r="B59" s="2">
        <v>915.99148661864865</v>
      </c>
      <c r="C59" s="2">
        <v>55.159154026917307</v>
      </c>
      <c r="D59" s="2">
        <v>6333.1247901852448</v>
      </c>
      <c r="E59" s="2">
        <v>3.721477795666662</v>
      </c>
      <c r="F59" s="2">
        <v>4.2478705235812182</v>
      </c>
    </row>
    <row r="60" spans="1:6" x14ac:dyDescent="0.35">
      <c r="A60">
        <v>59</v>
      </c>
      <c r="B60" s="2">
        <v>1580.3728813987318</v>
      </c>
      <c r="C60" s="2">
        <v>19.792474135563214</v>
      </c>
      <c r="D60" s="2">
        <v>5033.0362865077659</v>
      </c>
      <c r="E60" s="2">
        <v>2.3179685946782982</v>
      </c>
      <c r="F60" s="2">
        <v>4.2906410515118623</v>
      </c>
    </row>
    <row r="61" spans="1:6" x14ac:dyDescent="0.35">
      <c r="A61">
        <v>60</v>
      </c>
      <c r="B61" s="2">
        <v>45.83306150008427</v>
      </c>
      <c r="C61" s="2">
        <v>4.4788964506973477</v>
      </c>
      <c r="D61" s="2">
        <v>187.9177220984528</v>
      </c>
      <c r="E61" s="2">
        <v>2.372326629575404</v>
      </c>
      <c r="F61" s="2">
        <v>2.6542643389638942</v>
      </c>
    </row>
    <row r="62" spans="1:6" x14ac:dyDescent="0.35">
      <c r="A62">
        <v>61</v>
      </c>
      <c r="B62" s="2">
        <v>629.50731735201384</v>
      </c>
      <c r="C62" s="2">
        <v>12.740867336039308</v>
      </c>
      <c r="D62" s="2">
        <v>5771.2027344584503</v>
      </c>
      <c r="E62" s="2">
        <v>1.472498462385516</v>
      </c>
      <c r="F62" s="2">
        <v>4.4099566767415537</v>
      </c>
    </row>
    <row r="63" spans="1:6" x14ac:dyDescent="0.35">
      <c r="A63">
        <v>62</v>
      </c>
      <c r="B63" s="2">
        <v>853.29693925876052</v>
      </c>
      <c r="C63" s="2">
        <v>21.921140171514022</v>
      </c>
      <c r="D63" s="2">
        <v>3608.2033753471501</v>
      </c>
      <c r="E63" s="2">
        <v>2.8395035194020219</v>
      </c>
      <c r="F63" s="2">
        <v>4.2350873205010116</v>
      </c>
    </row>
    <row r="64" spans="1:6" x14ac:dyDescent="0.35">
      <c r="A64">
        <v>63</v>
      </c>
      <c r="B64" s="2">
        <v>1082.4624853792957</v>
      </c>
      <c r="C64" s="2">
        <v>28.976409192175051</v>
      </c>
      <c r="D64" s="2">
        <v>6667.3024689474205</v>
      </c>
      <c r="E64" s="2">
        <v>2.8427101269225918</v>
      </c>
      <c r="F64" s="2">
        <v>3.7570325352973377</v>
      </c>
    </row>
    <row r="65" spans="1:6" x14ac:dyDescent="0.35">
      <c r="A65">
        <v>64</v>
      </c>
      <c r="B65" s="2">
        <v>970.29893359495213</v>
      </c>
      <c r="C65" s="2">
        <v>21.936704611346777</v>
      </c>
      <c r="D65" s="2">
        <v>4792.4741355632204</v>
      </c>
      <c r="E65" s="2">
        <v>1.6774787505794992</v>
      </c>
      <c r="F65" s="2">
        <v>3.666932510687289</v>
      </c>
    </row>
    <row r="66" spans="1:6" x14ac:dyDescent="0.35">
      <c r="A66">
        <v>65</v>
      </c>
      <c r="B66" s="2">
        <v>368.53961822488742</v>
      </c>
      <c r="C66" s="2">
        <v>9.1473128452406396</v>
      </c>
      <c r="D66" s="2">
        <v>4204.6876430555158</v>
      </c>
      <c r="E66" s="2">
        <v>0.94813709477673969</v>
      </c>
      <c r="F66" s="2">
        <v>3.5614776806660209</v>
      </c>
    </row>
    <row r="67" spans="1:6" x14ac:dyDescent="0.35">
      <c r="A67">
        <v>66</v>
      </c>
      <c r="B67" s="2">
        <v>330.46457529436071</v>
      </c>
      <c r="C67" s="2">
        <v>8.0678731650746176</v>
      </c>
      <c r="D67" s="2">
        <v>3826.5633106479054</v>
      </c>
      <c r="E67" s="2">
        <v>0.34584950061101988</v>
      </c>
      <c r="F67" s="2">
        <v>3.5928171049193782</v>
      </c>
    </row>
    <row r="68" spans="1:6" x14ac:dyDescent="0.35">
      <c r="A68">
        <v>67</v>
      </c>
      <c r="B68" s="2">
        <v>1580.658678423006</v>
      </c>
      <c r="C68" s="2">
        <v>24.308908352916035</v>
      </c>
      <c r="D68" s="2">
        <v>7280.0378429517432</v>
      </c>
      <c r="E68" s="2">
        <v>1.0220660629970297</v>
      </c>
      <c r="F68" s="2">
        <v>4.160690127312197</v>
      </c>
    </row>
    <row r="69" spans="1:6" x14ac:dyDescent="0.35">
      <c r="A69">
        <v>68</v>
      </c>
      <c r="B69" s="2">
        <v>886.51992935640078</v>
      </c>
      <c r="C69" s="2">
        <v>41.084017456587418</v>
      </c>
      <c r="D69" s="2">
        <v>3880.8099612414944</v>
      </c>
      <c r="E69" s="2">
        <v>2.0619735431932642</v>
      </c>
      <c r="F69" s="2">
        <v>4.0668825542901335</v>
      </c>
    </row>
    <row r="70" spans="1:6" x14ac:dyDescent="0.35">
      <c r="A70">
        <v>69</v>
      </c>
      <c r="B70" s="2">
        <v>1870.0621606434595</v>
      </c>
      <c r="C70" s="2">
        <v>25.299539170506911</v>
      </c>
      <c r="D70" s="2">
        <v>4851.9852290414165</v>
      </c>
      <c r="E70" s="2">
        <v>1.2067115525865482</v>
      </c>
      <c r="F70" s="2">
        <v>4.5162990147823976</v>
      </c>
    </row>
    <row r="71" spans="1:6" x14ac:dyDescent="0.35">
      <c r="A71">
        <v>70</v>
      </c>
      <c r="B71" s="2">
        <v>1219.3552874678339</v>
      </c>
      <c r="C71" s="2">
        <v>7.1330912198248235</v>
      </c>
      <c r="D71" s="2">
        <v>6933.5001678518074</v>
      </c>
      <c r="E71" s="2">
        <v>1.0404244302801824</v>
      </c>
      <c r="F71" s="2">
        <v>3.9456026471742494</v>
      </c>
    </row>
    <row r="72" spans="1:6" x14ac:dyDescent="0.35">
      <c r="A72">
        <v>71</v>
      </c>
      <c r="B72" s="2">
        <v>954.21230492291113</v>
      </c>
      <c r="C72" s="2">
        <v>17.810296945097203</v>
      </c>
      <c r="D72" s="2">
        <v>4330.118717001862</v>
      </c>
      <c r="E72" s="2">
        <v>1.6204601611248033</v>
      </c>
      <c r="F72" s="2">
        <v>2.8104843684510441</v>
      </c>
    </row>
    <row r="73" spans="1:6" x14ac:dyDescent="0.35">
      <c r="A73">
        <v>72</v>
      </c>
      <c r="B73" s="2">
        <v>729.91241999235513</v>
      </c>
      <c r="C73" s="2">
        <v>61.46732993560596</v>
      </c>
      <c r="D73" s="2">
        <v>1129.1085543382057</v>
      </c>
      <c r="E73" s="2">
        <v>4.3495094788857527</v>
      </c>
      <c r="F73" s="2">
        <v>4.165673050426614</v>
      </c>
    </row>
    <row r="74" spans="1:6" x14ac:dyDescent="0.35">
      <c r="A74">
        <v>73</v>
      </c>
      <c r="B74" s="2">
        <v>236.22079574093195</v>
      </c>
      <c r="C74" s="2">
        <v>7.827082125309003</v>
      </c>
      <c r="D74" s="2">
        <v>2182.2260200811788</v>
      </c>
      <c r="E74" s="2">
        <v>1.3877467503530907</v>
      </c>
      <c r="F74" s="2">
        <v>4.4121656232962367</v>
      </c>
    </row>
    <row r="75" spans="1:6" x14ac:dyDescent="0.35">
      <c r="A75">
        <v>74</v>
      </c>
      <c r="B75" s="2">
        <v>323.3251710422964</v>
      </c>
      <c r="C75" s="2">
        <v>2.1597949156163212</v>
      </c>
      <c r="D75" s="2">
        <v>5635.2427747428846</v>
      </c>
      <c r="E75" s="2">
        <v>1.3557708293639705</v>
      </c>
      <c r="F75" s="2">
        <v>4.1802080206750247</v>
      </c>
    </row>
    <row r="76" spans="1:6" x14ac:dyDescent="0.35">
      <c r="A76">
        <v>75</v>
      </c>
      <c r="B76" s="2">
        <v>394.92197112483109</v>
      </c>
      <c r="C76" s="2">
        <v>7.1202734458449051</v>
      </c>
      <c r="D76" s="2">
        <v>7000.5645924253058</v>
      </c>
      <c r="E76" s="2">
        <v>1.2004786987318723</v>
      </c>
      <c r="F76" s="2">
        <v>4.7206582684542182</v>
      </c>
    </row>
    <row r="77" spans="1:6" x14ac:dyDescent="0.35">
      <c r="A77">
        <v>76</v>
      </c>
      <c r="B77" s="2">
        <v>1386.208477171891</v>
      </c>
      <c r="C77" s="2">
        <v>70.485549485763144</v>
      </c>
      <c r="D77" s="2">
        <v>2598.1170079653316</v>
      </c>
      <c r="E77" s="2">
        <v>6.0338589444434438</v>
      </c>
      <c r="F77" s="2">
        <v>3.5717508913462614</v>
      </c>
    </row>
    <row r="78" spans="1:6" x14ac:dyDescent="0.35">
      <c r="A78">
        <v>77</v>
      </c>
      <c r="B78" s="2">
        <v>607.15524861808399</v>
      </c>
      <c r="C78" s="2">
        <v>13.494369335001679</v>
      </c>
      <c r="D78" s="2">
        <v>6505.2491836298677</v>
      </c>
      <c r="E78" s="2">
        <v>1.479360494990549</v>
      </c>
      <c r="F78" s="2">
        <v>3.8722675376788169</v>
      </c>
    </row>
    <row r="79" spans="1:6" x14ac:dyDescent="0.35">
      <c r="A79">
        <v>78</v>
      </c>
      <c r="B79" s="2">
        <v>365.66157637812472</v>
      </c>
      <c r="C79" s="2">
        <v>14.870448927274392</v>
      </c>
      <c r="D79" s="2">
        <v>2068.9260536515394</v>
      </c>
      <c r="E79" s="2">
        <v>1.5934790657402556</v>
      </c>
      <c r="F79" s="2">
        <v>4.2921531553790713</v>
      </c>
    </row>
    <row r="80" spans="1:6" x14ac:dyDescent="0.35">
      <c r="A80">
        <v>79</v>
      </c>
      <c r="B80" s="2">
        <v>2669.0313817625561</v>
      </c>
      <c r="C80" s="2">
        <v>51.527451399273659</v>
      </c>
      <c r="D80" s="2">
        <v>6226.2337107455642</v>
      </c>
      <c r="E80" s="2">
        <v>3.00838453635623</v>
      </c>
      <c r="F80" s="2">
        <v>4.7053692969242293</v>
      </c>
    </row>
    <row r="81" spans="1:6" x14ac:dyDescent="0.35">
      <c r="A81">
        <v>80</v>
      </c>
      <c r="B81" s="2">
        <v>488.75162187410831</v>
      </c>
      <c r="C81" s="2">
        <v>29.024933622241889</v>
      </c>
      <c r="D81" s="2">
        <v>1997.2838526566363</v>
      </c>
      <c r="E81" s="2">
        <v>2.0340988182591744</v>
      </c>
      <c r="F81" s="2">
        <v>3.8895557695332883</v>
      </c>
    </row>
    <row r="82" spans="1:6" x14ac:dyDescent="0.35">
      <c r="A82">
        <v>81</v>
      </c>
      <c r="B82" s="2">
        <v>218.16143192738087</v>
      </c>
      <c r="C82" s="2">
        <v>26.030152287362284</v>
      </c>
      <c r="D82" s="2">
        <v>1341.7462691122164</v>
      </c>
      <c r="E82" s="2">
        <v>2.0697957009086854</v>
      </c>
      <c r="F82" s="2">
        <v>4.286351083239814</v>
      </c>
    </row>
    <row r="83" spans="1:6" x14ac:dyDescent="0.35">
      <c r="A83">
        <v>82</v>
      </c>
      <c r="B83" s="2">
        <v>947.78833545773705</v>
      </c>
      <c r="C83" s="2">
        <v>57.280190435499115</v>
      </c>
      <c r="D83" s="2">
        <v>6661.1224707785241</v>
      </c>
      <c r="E83" s="2">
        <v>2.2688864443247856</v>
      </c>
      <c r="F83" s="2">
        <v>4.3283880516403199</v>
      </c>
    </row>
    <row r="84" spans="1:6" x14ac:dyDescent="0.35">
      <c r="A84">
        <v>83</v>
      </c>
      <c r="B84" s="2">
        <v>363.56938205047368</v>
      </c>
      <c r="C84" s="2">
        <v>15.334635456404312</v>
      </c>
      <c r="D84" s="2">
        <v>1911.6794335764639</v>
      </c>
      <c r="E84" s="2">
        <v>1.300081072600576</v>
      </c>
      <c r="F84" s="2">
        <v>4.7364555128623325</v>
      </c>
    </row>
    <row r="85" spans="1:6" x14ac:dyDescent="0.35">
      <c r="A85">
        <v>84</v>
      </c>
      <c r="B85" s="2">
        <v>311.06530782406708</v>
      </c>
      <c r="C85" s="2">
        <v>72.585222937711748</v>
      </c>
      <c r="D85" s="2">
        <v>635.85314493240173</v>
      </c>
      <c r="E85" s="2">
        <v>3.7317630288919625</v>
      </c>
      <c r="F85" s="2">
        <v>4.0064791833871292</v>
      </c>
    </row>
    <row r="86" spans="1:6" x14ac:dyDescent="0.35">
      <c r="A86">
        <v>85</v>
      </c>
      <c r="B86" s="2">
        <v>814.00983757684526</v>
      </c>
      <c r="C86" s="2">
        <v>16.714377269814143</v>
      </c>
      <c r="D86" s="2">
        <v>2987.228003784297</v>
      </c>
      <c r="E86" s="2">
        <v>1.13552524839201</v>
      </c>
      <c r="F86" s="2">
        <v>4.2895431142499731</v>
      </c>
    </row>
    <row r="87" spans="1:6" x14ac:dyDescent="0.35">
      <c r="A87">
        <v>86</v>
      </c>
      <c r="B87" s="2">
        <v>2980.8855823817521</v>
      </c>
      <c r="C87" s="2">
        <v>26.491592150639363</v>
      </c>
      <c r="D87" s="2">
        <v>4169.6676534318076</v>
      </c>
      <c r="E87" s="2">
        <v>1.918372526850493</v>
      </c>
      <c r="F87" s="2">
        <v>2.4747434471172234</v>
      </c>
    </row>
    <row r="88" spans="1:6" x14ac:dyDescent="0.35">
      <c r="A88">
        <v>87</v>
      </c>
      <c r="B88" s="2">
        <v>436.86938936963594</v>
      </c>
      <c r="C88" s="2">
        <v>6.0097048860133668</v>
      </c>
      <c r="D88" s="2">
        <v>4835.5052339243775</v>
      </c>
      <c r="E88" s="2">
        <v>1.2746979663942606</v>
      </c>
      <c r="F88" s="2">
        <v>4.6853491887136709</v>
      </c>
    </row>
    <row r="89" spans="1:6" x14ac:dyDescent="0.35">
      <c r="A89">
        <v>88</v>
      </c>
      <c r="B89" s="2">
        <v>1138.94767769955</v>
      </c>
      <c r="C89" s="2">
        <v>17.364421521652879</v>
      </c>
      <c r="D89" s="2">
        <v>2061.6016113773012</v>
      </c>
      <c r="E89" s="2">
        <v>2.1320716157621726</v>
      </c>
      <c r="F89" s="2">
        <v>4.0447419643984777</v>
      </c>
    </row>
    <row r="90" spans="1:6" x14ac:dyDescent="0.35">
      <c r="A90">
        <v>89</v>
      </c>
      <c r="B90" s="2">
        <v>399.98333427809052</v>
      </c>
      <c r="C90" s="2">
        <v>8.7179174169133553</v>
      </c>
      <c r="D90" s="2">
        <v>4757.6830347605855</v>
      </c>
      <c r="E90" s="2">
        <v>0.94755451762931853</v>
      </c>
      <c r="F90" s="2">
        <v>1.3302263811310024</v>
      </c>
    </row>
    <row r="91" spans="1:6" x14ac:dyDescent="0.35">
      <c r="A91">
        <v>90</v>
      </c>
      <c r="B91" s="2">
        <v>1026.3921818937674</v>
      </c>
      <c r="C91" s="2">
        <v>24.681539353617968</v>
      </c>
      <c r="D91" s="2">
        <v>6919.309060945463</v>
      </c>
      <c r="E91" s="2">
        <v>2.2270236012963305</v>
      </c>
      <c r="F91" s="2">
        <v>3.9486410196499451</v>
      </c>
    </row>
    <row r="92" spans="1:6" x14ac:dyDescent="0.35">
      <c r="A92">
        <v>91</v>
      </c>
      <c r="B92" s="2">
        <v>658.38374150428024</v>
      </c>
      <c r="C92" s="2">
        <v>4.7087008270516062</v>
      </c>
      <c r="D92" s="2">
        <v>5741.218298898285</v>
      </c>
      <c r="E92" s="2">
        <v>0.74069043546005153</v>
      </c>
      <c r="F92" s="2">
        <v>1.8371920477026411</v>
      </c>
    </row>
    <row r="93" spans="1:6" x14ac:dyDescent="0.35">
      <c r="A93">
        <v>92</v>
      </c>
      <c r="B93" s="2">
        <v>1253.8696581421464</v>
      </c>
      <c r="C93" s="2">
        <v>76.403088473159002</v>
      </c>
      <c r="D93" s="2">
        <v>3886.9899594103804</v>
      </c>
      <c r="E93" s="2">
        <v>3.5119767095875449</v>
      </c>
      <c r="F93" s="2">
        <v>4.0261973027772733</v>
      </c>
    </row>
    <row r="94" spans="1:6" x14ac:dyDescent="0.35">
      <c r="A94">
        <v>93</v>
      </c>
      <c r="B94" s="2">
        <v>229.05955254271345</v>
      </c>
      <c r="C94" s="2">
        <v>25.185094759971925</v>
      </c>
      <c r="D94" s="2">
        <v>925.16861476485519</v>
      </c>
      <c r="E94" s="2">
        <v>2.1512755136669641</v>
      </c>
      <c r="F94" s="2">
        <v>4.4568173930741821</v>
      </c>
    </row>
    <row r="95" spans="1:6" x14ac:dyDescent="0.35">
      <c r="A95">
        <v>94</v>
      </c>
      <c r="B95" s="2">
        <v>15.351506702711507</v>
      </c>
      <c r="C95" s="2">
        <v>0.91006195257423639</v>
      </c>
      <c r="D95" s="2">
        <v>219.73326822717979</v>
      </c>
      <c r="E95" s="2">
        <v>0.18072635637529014</v>
      </c>
      <c r="F95" s="2">
        <v>4.1980067725241215</v>
      </c>
    </row>
    <row r="96" spans="1:6" x14ac:dyDescent="0.35">
      <c r="A96">
        <v>95</v>
      </c>
      <c r="B96" s="2">
        <v>240.44190336467798</v>
      </c>
      <c r="C96" s="2">
        <v>11.579943235572378</v>
      </c>
      <c r="D96" s="2">
        <v>1617.3284096804716</v>
      </c>
      <c r="E96" s="2">
        <v>1.252525915910754</v>
      </c>
      <c r="F96" s="2">
        <v>3.2745398887070074</v>
      </c>
    </row>
    <row r="97" spans="1:6" x14ac:dyDescent="0.35">
      <c r="A97">
        <v>96</v>
      </c>
      <c r="B97" s="2">
        <v>472.97502671594077</v>
      </c>
      <c r="C97" s="2">
        <v>19.384136478774373</v>
      </c>
      <c r="D97" s="2">
        <v>1802.0416882839445</v>
      </c>
      <c r="E97" s="2">
        <v>1.8136752785563817</v>
      </c>
      <c r="F97" s="2">
        <v>4.9534133844007435</v>
      </c>
    </row>
    <row r="98" spans="1:6" x14ac:dyDescent="0.35">
      <c r="A98">
        <v>97</v>
      </c>
      <c r="B98" s="2">
        <v>103.38300660802601</v>
      </c>
      <c r="C98" s="2">
        <v>11.06997894222846</v>
      </c>
      <c r="D98" s="2">
        <v>342.87545396282837</v>
      </c>
      <c r="E98" s="2">
        <v>1.0844059447122854</v>
      </c>
      <c r="F98" s="2">
        <v>4.1841559770972507</v>
      </c>
    </row>
    <row r="99" spans="1:6" x14ac:dyDescent="0.35">
      <c r="A99">
        <v>98</v>
      </c>
      <c r="B99" s="2">
        <v>470.10661910764082</v>
      </c>
      <c r="C99" s="2">
        <v>28.128604998931852</v>
      </c>
      <c r="D99" s="2">
        <v>4974.4407483138493</v>
      </c>
      <c r="E99" s="2">
        <v>2.3994038135296281</v>
      </c>
      <c r="F99" s="2">
        <v>4.3275029364850308</v>
      </c>
    </row>
    <row r="100" spans="1:6" x14ac:dyDescent="0.35">
      <c r="A100">
        <v>99</v>
      </c>
      <c r="B100" s="2">
        <v>344.29235813022285</v>
      </c>
      <c r="C100" s="2">
        <v>8.4047975096896259</v>
      </c>
      <c r="D100" s="2">
        <v>4164.6320993682657</v>
      </c>
      <c r="E100" s="2">
        <v>0.69762299366148695</v>
      </c>
      <c r="F100" s="2">
        <v>4.1854276463342721</v>
      </c>
    </row>
    <row r="101" spans="1:6" x14ac:dyDescent="0.35">
      <c r="A101">
        <v>100</v>
      </c>
      <c r="B101" s="2">
        <v>288.71225665811437</v>
      </c>
      <c r="C101" s="2">
        <v>9.9072237311929676</v>
      </c>
      <c r="D101" s="2">
        <v>5777.6116214484064</v>
      </c>
      <c r="E101" s="2">
        <v>0.9055118042212259</v>
      </c>
      <c r="F101" s="2">
        <v>3.7182095237717361</v>
      </c>
    </row>
    <row r="102" spans="1:6" x14ac:dyDescent="0.35">
      <c r="A102">
        <v>101</v>
      </c>
      <c r="B102" s="2">
        <v>719.74424054316808</v>
      </c>
      <c r="C102" s="2">
        <v>28.724631488998067</v>
      </c>
      <c r="D102" s="2">
        <v>7253.7156285287037</v>
      </c>
      <c r="E102" s="2">
        <v>1.8158699746843441</v>
      </c>
      <c r="F102" s="2">
        <v>3.6885332025755346</v>
      </c>
    </row>
    <row r="103" spans="1:6" x14ac:dyDescent="0.35">
      <c r="A103">
        <v>102</v>
      </c>
      <c r="B103" s="2">
        <v>562.34468680371651</v>
      </c>
      <c r="C103" s="2">
        <v>13.351542710654009</v>
      </c>
      <c r="D103" s="2">
        <v>2473.601489303262</v>
      </c>
      <c r="E103" s="2">
        <v>1.3314341467972777</v>
      </c>
      <c r="F103" s="2">
        <v>4.1270334608678985</v>
      </c>
    </row>
    <row r="104" spans="1:6" x14ac:dyDescent="0.35">
      <c r="A104">
        <v>103</v>
      </c>
      <c r="B104" s="2">
        <v>382.97553675933972</v>
      </c>
      <c r="C104" s="2">
        <v>21.063264870143747</v>
      </c>
      <c r="D104" s="2">
        <v>448.85097811822874</v>
      </c>
      <c r="E104" s="2">
        <v>1.311944114994783</v>
      </c>
      <c r="F104" s="2">
        <v>4.6355331415204599</v>
      </c>
    </row>
    <row r="105" spans="1:6" x14ac:dyDescent="0.35">
      <c r="A105">
        <v>104</v>
      </c>
      <c r="B105" s="2">
        <v>277.43841494315421</v>
      </c>
      <c r="C105" s="2">
        <v>40.00366222113712</v>
      </c>
      <c r="D105" s="2">
        <v>951.26194036683262</v>
      </c>
      <c r="E105" s="2">
        <v>2.05623376751163</v>
      </c>
      <c r="F105" s="2">
        <v>4.2773673008152988</v>
      </c>
    </row>
    <row r="106" spans="1:6" x14ac:dyDescent="0.35">
      <c r="A106">
        <v>105</v>
      </c>
      <c r="B106" s="2">
        <v>1381.3324495688057</v>
      </c>
      <c r="C106" s="2">
        <v>7.2292245246742137</v>
      </c>
      <c r="D106" s="2">
        <v>6788.3846552934401</v>
      </c>
      <c r="E106" s="2">
        <v>0.7403440930120011</v>
      </c>
      <c r="F106" s="2">
        <v>4.3825722477051716</v>
      </c>
    </row>
    <row r="107" spans="1:6" x14ac:dyDescent="0.35">
      <c r="A107">
        <v>106</v>
      </c>
      <c r="B107" s="2">
        <v>610.34878768550107</v>
      </c>
      <c r="C107" s="2">
        <v>21.685842463454083</v>
      </c>
      <c r="D107" s="2">
        <v>6378.4447767571037</v>
      </c>
      <c r="E107" s="2">
        <v>1.2141773588215095</v>
      </c>
      <c r="F107" s="2">
        <v>4.9102908462852382</v>
      </c>
    </row>
    <row r="108" spans="1:6" x14ac:dyDescent="0.35">
      <c r="A108">
        <v>107</v>
      </c>
      <c r="B108" s="2">
        <v>120.68125209592399</v>
      </c>
      <c r="C108" s="2">
        <v>5.7368694112979508</v>
      </c>
      <c r="D108" s="2">
        <v>743.88866847743157</v>
      </c>
      <c r="E108" s="2">
        <v>0.2470256822210167</v>
      </c>
      <c r="F108" s="2">
        <v>1.8005844736639607</v>
      </c>
    </row>
    <row r="109" spans="1:6" x14ac:dyDescent="0.35">
      <c r="A109">
        <v>108</v>
      </c>
      <c r="B109" s="2">
        <v>803.91425623336727</v>
      </c>
      <c r="C109" s="2">
        <v>78.11517685476241</v>
      </c>
      <c r="D109" s="2">
        <v>3206.2746055482635</v>
      </c>
      <c r="E109" s="2">
        <v>4.2270803646795114</v>
      </c>
      <c r="F109" s="2">
        <v>4.6645916753944148</v>
      </c>
    </row>
    <row r="110" spans="1:6" x14ac:dyDescent="0.35">
      <c r="A110">
        <v>109</v>
      </c>
      <c r="B110" s="2">
        <v>49.372787769282802</v>
      </c>
      <c r="C110" s="2">
        <v>5.4869228186895338</v>
      </c>
      <c r="D110" s="2">
        <v>151.75328836939602</v>
      </c>
      <c r="E110" s="2">
        <v>0.93944072788592581</v>
      </c>
      <c r="F110" s="2">
        <v>4.9110031298138761</v>
      </c>
    </row>
    <row r="111" spans="1:6" x14ac:dyDescent="0.35">
      <c r="A111">
        <v>110</v>
      </c>
      <c r="B111" s="2">
        <v>438.96145704358509</v>
      </c>
      <c r="C111" s="2">
        <v>4.0989410077211827</v>
      </c>
      <c r="D111" s="2">
        <v>4390.5453657643402</v>
      </c>
      <c r="E111" s="2">
        <v>2.0529081042024453</v>
      </c>
      <c r="F111" s="2">
        <v>3.2618368484694642</v>
      </c>
    </row>
    <row r="112" spans="1:6" x14ac:dyDescent="0.35">
      <c r="A112">
        <v>111</v>
      </c>
      <c r="B112" s="2">
        <v>540.62846224816508</v>
      </c>
      <c r="C112" s="2">
        <v>8.8799707022309029</v>
      </c>
      <c r="D112" s="2">
        <v>1060.8996856593524</v>
      </c>
      <c r="E112" s="2">
        <v>1.3859171996912296</v>
      </c>
      <c r="F112" s="2">
        <v>4.2680631717391275</v>
      </c>
    </row>
    <row r="113" spans="1:6" x14ac:dyDescent="0.35">
      <c r="A113">
        <v>112</v>
      </c>
      <c r="B113" s="2">
        <v>1039.4295213860792</v>
      </c>
      <c r="C113" s="2">
        <v>21.880855739005703</v>
      </c>
      <c r="D113" s="2">
        <v>6933.0423902096572</v>
      </c>
      <c r="E113" s="2">
        <v>1.7153894948988897</v>
      </c>
      <c r="F113" s="2">
        <v>4.2627679996829118</v>
      </c>
    </row>
    <row r="114" spans="1:6" x14ac:dyDescent="0.35">
      <c r="A114">
        <v>113</v>
      </c>
      <c r="B114" s="2">
        <v>2060.13298883468</v>
      </c>
      <c r="C114" s="2">
        <v>96.844386120181895</v>
      </c>
      <c r="D114" s="2">
        <v>6996.6734824671139</v>
      </c>
      <c r="E114" s="2">
        <v>5.0703249429818786</v>
      </c>
      <c r="F114" s="2">
        <v>1.3060654163660133</v>
      </c>
    </row>
    <row r="115" spans="1:6" x14ac:dyDescent="0.35">
      <c r="A115">
        <v>114</v>
      </c>
      <c r="B115" s="2">
        <v>675.04118535811745</v>
      </c>
      <c r="C115" s="2">
        <v>29.819635608996865</v>
      </c>
      <c r="D115" s="2">
        <v>2108.294930875576</v>
      </c>
      <c r="E115" s="2">
        <v>2.2200088248509839</v>
      </c>
      <c r="F115" s="2">
        <v>4.8830154678615818</v>
      </c>
    </row>
    <row r="116" spans="1:6" x14ac:dyDescent="0.35">
      <c r="A116">
        <v>115</v>
      </c>
      <c r="B116" s="2">
        <v>351.30398223999288</v>
      </c>
      <c r="C116" s="2">
        <v>0.9210486159855954</v>
      </c>
      <c r="D116" s="2">
        <v>2864.0858180486462</v>
      </c>
      <c r="E116" s="2">
        <v>0.83253011435378432</v>
      </c>
      <c r="F116" s="2">
        <v>4.2773673008152988</v>
      </c>
    </row>
    <row r="117" spans="1:6" x14ac:dyDescent="0.35">
      <c r="A117">
        <v>116</v>
      </c>
      <c r="B117" s="2">
        <v>429.46472525573625</v>
      </c>
      <c r="C117" s="2">
        <v>28.320871608630636</v>
      </c>
      <c r="D117" s="2">
        <v>4981.078524124885</v>
      </c>
      <c r="E117" s="2">
        <v>1.3400494414067725</v>
      </c>
      <c r="F117" s="2">
        <v>4.4833446328151894</v>
      </c>
    </row>
    <row r="118" spans="1:6" x14ac:dyDescent="0.35">
      <c r="A118">
        <v>117</v>
      </c>
      <c r="B118" s="2">
        <v>190.42830279028115</v>
      </c>
      <c r="C118" s="2">
        <v>0.72054200872829377</v>
      </c>
      <c r="D118" s="2">
        <v>4981.9940794091644</v>
      </c>
      <c r="E118" s="2">
        <v>0.44651421373829253</v>
      </c>
      <c r="F118" s="2">
        <v>4.1445565548464014</v>
      </c>
    </row>
    <row r="119" spans="1:6" x14ac:dyDescent="0.35">
      <c r="A119">
        <v>118</v>
      </c>
      <c r="B119" s="2">
        <v>556.39726944406743</v>
      </c>
      <c r="C119" s="2">
        <v>24.143192846461375</v>
      </c>
      <c r="D119" s="2">
        <v>4073.7632374034843</v>
      </c>
      <c r="E119" s="2">
        <v>1.7999955238340279</v>
      </c>
      <c r="F119" s="2">
        <v>4.8836827287803688</v>
      </c>
    </row>
    <row r="120" spans="1:6" x14ac:dyDescent="0.35">
      <c r="A120">
        <v>119</v>
      </c>
      <c r="B120" s="2">
        <v>816.71642470567451</v>
      </c>
      <c r="C120" s="2">
        <v>45.765556810205389</v>
      </c>
      <c r="D120" s="2">
        <v>7476.4244514297952</v>
      </c>
      <c r="E120" s="2">
        <v>1.8761108988582711</v>
      </c>
      <c r="F120" s="2">
        <v>3.7599312845638595</v>
      </c>
    </row>
    <row r="121" spans="1:6" x14ac:dyDescent="0.35">
      <c r="A121">
        <v>120</v>
      </c>
      <c r="B121" s="2">
        <v>1178.5740417007189</v>
      </c>
      <c r="C121" s="2">
        <v>24.184392834253977</v>
      </c>
      <c r="D121" s="2">
        <v>5797.9827265236408</v>
      </c>
      <c r="E121" s="2">
        <v>2.1875846904636362</v>
      </c>
      <c r="F121" s="2">
        <v>4.018629225321102</v>
      </c>
    </row>
    <row r="123" spans="1:6" x14ac:dyDescent="0.35">
      <c r="B123" t="s">
        <v>11</v>
      </c>
      <c r="C123" t="s">
        <v>12</v>
      </c>
      <c r="D123" t="s">
        <v>13</v>
      </c>
      <c r="E123" t="s">
        <v>14</v>
      </c>
      <c r="F123" t="s">
        <v>15</v>
      </c>
    </row>
    <row r="124" spans="1:6" x14ac:dyDescent="0.35">
      <c r="A124" t="s">
        <v>6</v>
      </c>
      <c r="B124" s="2">
        <f>AVERAGE(B2:B121)</f>
        <v>649.5759998138999</v>
      </c>
      <c r="C124" s="2">
        <f t="shared" ref="C124:F124" si="0">AVERAGE(C2:C121)</f>
        <v>21.029430015971354</v>
      </c>
      <c r="D124" s="2">
        <f t="shared" si="0"/>
        <v>3630.8214056825486</v>
      </c>
      <c r="E124" s="2">
        <f t="shared" si="0"/>
        <v>1.6373033467048046</v>
      </c>
      <c r="F124" s="2">
        <f t="shared" si="0"/>
        <v>3.9213802392042894</v>
      </c>
    </row>
    <row r="125" spans="1:6" x14ac:dyDescent="0.35">
      <c r="A125" t="s">
        <v>7</v>
      </c>
      <c r="B125" s="2">
        <f>MIN(B2:B121)</f>
        <v>9.2457127229091558</v>
      </c>
      <c r="C125" s="2">
        <f t="shared" ref="C125:F125" si="1">MIN(C2:C121)</f>
        <v>8.0568865016632574E-2</v>
      </c>
      <c r="D125" s="2">
        <f t="shared" si="1"/>
        <v>10.071108127079071</v>
      </c>
      <c r="E125" s="2">
        <f t="shared" si="1"/>
        <v>8.758089466346998E-2</v>
      </c>
      <c r="F125" s="2">
        <f t="shared" si="1"/>
        <v>0.83517773216590285</v>
      </c>
    </row>
    <row r="126" spans="1:6" x14ac:dyDescent="0.35">
      <c r="A126" t="s">
        <v>8</v>
      </c>
      <c r="B126" s="2">
        <f>MAX(B2:B121)</f>
        <v>2980.8855823817521</v>
      </c>
      <c r="C126" s="2">
        <f t="shared" ref="C126:F126" si="2">MAX(C2:C121)</f>
        <v>96.844386120181895</v>
      </c>
      <c r="D126" s="2">
        <f t="shared" si="2"/>
        <v>7476.4244514297952</v>
      </c>
      <c r="E126" s="2">
        <f t="shared" si="2"/>
        <v>6.0338589444434438</v>
      </c>
      <c r="F126" s="2">
        <f t="shared" si="2"/>
        <v>4.9534133844007435</v>
      </c>
    </row>
    <row r="127" spans="1:6" x14ac:dyDescent="0.35">
      <c r="A127" t="s">
        <v>9</v>
      </c>
      <c r="B127" s="2">
        <f>_xlfn.STDEV.S(B2:B121)</f>
        <v>537.28807174200233</v>
      </c>
      <c r="C127" s="2">
        <f t="shared" ref="C127:F127" si="3">_xlfn.STDEV.S(C2:C121)</f>
        <v>18.572186988885374</v>
      </c>
      <c r="D127" s="2">
        <f t="shared" si="3"/>
        <v>2214.3588165741094</v>
      </c>
      <c r="E127" s="2">
        <f t="shared" si="3"/>
        <v>1.0000000000000002</v>
      </c>
      <c r="F127" s="2">
        <f t="shared" si="3"/>
        <v>0.79450997036019966</v>
      </c>
    </row>
    <row r="128" spans="1:6" x14ac:dyDescent="0.35">
      <c r="A128" t="s">
        <v>10</v>
      </c>
      <c r="B128" s="1">
        <f>B127/B124</f>
        <v>0.82713658124058231</v>
      </c>
      <c r="C128" s="1">
        <f t="shared" ref="C128:F128" si="4">C127/C124</f>
        <v>0.88315218124220385</v>
      </c>
      <c r="D128" s="1">
        <f t="shared" si="4"/>
        <v>0.60987819811474253</v>
      </c>
      <c r="E128" s="1">
        <f t="shared" si="4"/>
        <v>0.61076037132189032</v>
      </c>
      <c r="F128" s="1">
        <f t="shared" si="4"/>
        <v>0.20260977561345042</v>
      </c>
    </row>
    <row r="129" spans="1:6" x14ac:dyDescent="0.35">
      <c r="A129" t="s">
        <v>16</v>
      </c>
      <c r="C129" s="1">
        <f>CORREL($B$2:$B$121,C2:C121)</f>
        <v>0.40534115314785318</v>
      </c>
      <c r="D129" s="1">
        <f t="shared" ref="D129:F129" si="5">CORREL($B$2:$B$121,D2:D121)</f>
        <v>0.51821133268816</v>
      </c>
      <c r="E129" s="1">
        <f t="shared" si="5"/>
        <v>0.4468669434906809</v>
      </c>
      <c r="F129" s="23">
        <f t="shared" si="5"/>
        <v>-4.8889679807743128E-2</v>
      </c>
    </row>
    <row r="131" spans="1:6" x14ac:dyDescent="0.35">
      <c r="C131" s="22"/>
      <c r="D131" s="21" t="s">
        <v>45</v>
      </c>
      <c r="E131" s="23">
        <f>CORREL(E2:E121,C2:C121)</f>
        <v>0.80343559846971213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 Regression</vt:lpstr>
      <vt:lpstr>MRM - no div</vt:lpstr>
      <vt:lpstr>MRM - final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Giraleas, Dimitris</dc:creator>
  <cp:lastModifiedBy>Giraleas, Dimitris</cp:lastModifiedBy>
  <dcterms:created xsi:type="dcterms:W3CDTF">2021-02-22T18:47:44Z</dcterms:created>
  <dcterms:modified xsi:type="dcterms:W3CDTF">2021-03-13T16:38:30Z</dcterms:modified>
</cp:coreProperties>
</file>