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AAAAAAAAAAAAAAH 2020\SKRIPSI 2020\"/>
    </mc:Choice>
  </mc:AlternateContent>
  <xr:revisionPtr revIDLastSave="0" documentId="13_ncr:1_{CEB9AAA5-037D-40E4-ABAB-E49B04D76A84}" xr6:coauthVersionLast="45" xr6:coauthVersionMax="45" xr10:uidLastSave="{00000000-0000-0000-0000-000000000000}"/>
  <bookViews>
    <workbookView xWindow="7170" yWindow="780" windowWidth="20490" windowHeight="10530" xr2:uid="{F56C087D-EF92-43BE-A68E-EF8828B17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1" i="1" l="1"/>
  <c r="F171" i="1"/>
  <c r="G171" i="1"/>
  <c r="E172" i="1"/>
  <c r="F172" i="1"/>
  <c r="G172" i="1"/>
  <c r="E173" i="1"/>
  <c r="F173" i="1"/>
  <c r="G173" i="1"/>
  <c r="D173" i="1"/>
  <c r="D172" i="1"/>
  <c r="D17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21" i="1"/>
  <c r="I121" i="1"/>
  <c r="H121" i="1"/>
  <c r="E56" i="1"/>
  <c r="D55" i="1"/>
  <c r="D56" i="1"/>
  <c r="D57" i="1"/>
  <c r="E55" i="1"/>
  <c r="F55" i="1"/>
  <c r="G55" i="1"/>
  <c r="I66" i="1"/>
  <c r="F56" i="1"/>
  <c r="G56" i="1"/>
  <c r="E57" i="1"/>
  <c r="J69" i="1" s="1"/>
  <c r="F57" i="1"/>
  <c r="J77" i="1" s="1"/>
  <c r="G57" i="1"/>
  <c r="J62" i="1"/>
  <c r="E114" i="1"/>
  <c r="F114" i="1"/>
  <c r="G114" i="1"/>
  <c r="E115" i="1"/>
  <c r="F115" i="1"/>
  <c r="G115" i="1"/>
  <c r="E116" i="1"/>
  <c r="F116" i="1"/>
  <c r="G116" i="1"/>
  <c r="D115" i="1"/>
  <c r="D114" i="1"/>
  <c r="D116" i="1"/>
  <c r="D63" i="1"/>
  <c r="E63" i="1"/>
  <c r="F63" i="1"/>
  <c r="G63" i="1"/>
  <c r="D64" i="1"/>
  <c r="E64" i="1"/>
  <c r="F64" i="1"/>
  <c r="H64" i="1" s="1"/>
  <c r="G64" i="1"/>
  <c r="D65" i="1"/>
  <c r="E65" i="1"/>
  <c r="F65" i="1"/>
  <c r="G65" i="1"/>
  <c r="D66" i="1"/>
  <c r="E66" i="1"/>
  <c r="F66" i="1"/>
  <c r="G66" i="1"/>
  <c r="H66" i="1" s="1"/>
  <c r="D67" i="1"/>
  <c r="E67" i="1"/>
  <c r="F67" i="1"/>
  <c r="G67" i="1"/>
  <c r="H67" i="1" s="1"/>
  <c r="D68" i="1"/>
  <c r="E68" i="1"/>
  <c r="F68" i="1"/>
  <c r="G68" i="1"/>
  <c r="D69" i="1"/>
  <c r="E69" i="1"/>
  <c r="F69" i="1"/>
  <c r="G69" i="1"/>
  <c r="H69" i="1" s="1"/>
  <c r="D70" i="1"/>
  <c r="E70" i="1"/>
  <c r="F70" i="1"/>
  <c r="H70" i="1" s="1"/>
  <c r="G70" i="1"/>
  <c r="D71" i="1"/>
  <c r="E71" i="1"/>
  <c r="F71" i="1"/>
  <c r="G71" i="1"/>
  <c r="D72" i="1"/>
  <c r="E72" i="1"/>
  <c r="F72" i="1"/>
  <c r="G72" i="1"/>
  <c r="H72" i="1" s="1"/>
  <c r="D73" i="1"/>
  <c r="E73" i="1"/>
  <c r="F73" i="1"/>
  <c r="G73" i="1"/>
  <c r="D74" i="1"/>
  <c r="E74" i="1"/>
  <c r="F74" i="1"/>
  <c r="G74" i="1"/>
  <c r="H74" i="1" s="1"/>
  <c r="D75" i="1"/>
  <c r="E75" i="1"/>
  <c r="F75" i="1"/>
  <c r="G75" i="1"/>
  <c r="D76" i="1"/>
  <c r="E76" i="1"/>
  <c r="F76" i="1"/>
  <c r="G76" i="1"/>
  <c r="D77" i="1"/>
  <c r="E77" i="1"/>
  <c r="F77" i="1"/>
  <c r="G77" i="1"/>
  <c r="H77" i="1" s="1"/>
  <c r="D78" i="1"/>
  <c r="E78" i="1"/>
  <c r="F78" i="1"/>
  <c r="H78" i="1" s="1"/>
  <c r="G78" i="1"/>
  <c r="D79" i="1"/>
  <c r="E79" i="1"/>
  <c r="F79" i="1"/>
  <c r="G79" i="1"/>
  <c r="D80" i="1"/>
  <c r="E80" i="1"/>
  <c r="F80" i="1"/>
  <c r="G80" i="1"/>
  <c r="H80" i="1" s="1"/>
  <c r="D81" i="1"/>
  <c r="E81" i="1"/>
  <c r="F81" i="1"/>
  <c r="G81" i="1"/>
  <c r="E62" i="1"/>
  <c r="F62" i="1"/>
  <c r="G62" i="1"/>
  <c r="D62" i="1"/>
  <c r="G29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E47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9" i="1"/>
  <c r="H65" i="1"/>
  <c r="H68" i="1"/>
  <c r="H81" i="1"/>
  <c r="H57" i="1"/>
  <c r="H56" i="1"/>
  <c r="H55" i="1"/>
  <c r="H62" i="1" l="1"/>
  <c r="H76" i="1"/>
  <c r="H63" i="1"/>
  <c r="H73" i="1"/>
  <c r="H71" i="1"/>
  <c r="J81" i="1"/>
  <c r="I75" i="1"/>
  <c r="I70" i="1"/>
  <c r="I78" i="1"/>
  <c r="J73" i="1"/>
  <c r="J65" i="1"/>
  <c r="I64" i="1"/>
  <c r="I74" i="1"/>
  <c r="K74" i="1" s="1"/>
  <c r="I62" i="1"/>
  <c r="I81" i="1"/>
  <c r="I79" i="1"/>
  <c r="I76" i="1"/>
  <c r="K76" i="1" s="1"/>
  <c r="J74" i="1"/>
  <c r="I73" i="1"/>
  <c r="I71" i="1"/>
  <c r="I68" i="1"/>
  <c r="K68" i="1" s="1"/>
  <c r="J66" i="1"/>
  <c r="I65" i="1"/>
  <c r="I63" i="1"/>
  <c r="K63" i="1" s="1"/>
  <c r="H79" i="1"/>
  <c r="J137" i="1"/>
  <c r="J122" i="1"/>
  <c r="I140" i="1"/>
  <c r="H128" i="1"/>
  <c r="I77" i="1"/>
  <c r="I72" i="1"/>
  <c r="I67" i="1"/>
  <c r="J72" i="1"/>
  <c r="J78" i="1"/>
  <c r="I69" i="1"/>
  <c r="K69" i="1" s="1"/>
  <c r="H75" i="1"/>
  <c r="J64" i="1"/>
  <c r="I80" i="1"/>
  <c r="J70" i="1"/>
  <c r="J79" i="1"/>
  <c r="K79" i="1" s="1"/>
  <c r="J71" i="1"/>
  <c r="J63" i="1"/>
  <c r="J75" i="1"/>
  <c r="J67" i="1"/>
  <c r="J80" i="1"/>
  <c r="K80" i="1" s="1"/>
  <c r="J76" i="1"/>
  <c r="J68" i="1"/>
  <c r="K77" i="1"/>
  <c r="J125" i="1"/>
  <c r="K62" i="1"/>
  <c r="J140" i="1"/>
  <c r="J136" i="1"/>
  <c r="J123" i="1"/>
  <c r="H133" i="1"/>
  <c r="K81" i="1"/>
  <c r="K73" i="1"/>
  <c r="K78" i="1"/>
  <c r="K66" i="1"/>
  <c r="K65" i="1"/>
  <c r="K70" i="1" l="1"/>
  <c r="K67" i="1"/>
  <c r="K71" i="1"/>
  <c r="K64" i="1"/>
  <c r="K75" i="1"/>
  <c r="K72" i="1"/>
  <c r="J126" i="1"/>
  <c r="J135" i="1"/>
  <c r="J133" i="1"/>
  <c r="J121" i="1"/>
  <c r="J130" i="1"/>
  <c r="J139" i="1"/>
  <c r="J134" i="1"/>
  <c r="J127" i="1"/>
  <c r="J128" i="1"/>
  <c r="I125" i="1"/>
  <c r="J124" i="1"/>
  <c r="J138" i="1"/>
  <c r="J131" i="1"/>
  <c r="J132" i="1"/>
  <c r="J129" i="1"/>
  <c r="I122" i="1"/>
  <c r="I124" i="1"/>
  <c r="H139" i="1"/>
  <c r="I130" i="1"/>
  <c r="I126" i="1"/>
  <c r="H125" i="1"/>
  <c r="H123" i="1"/>
  <c r="I131" i="1"/>
  <c r="I135" i="1"/>
  <c r="H137" i="1"/>
  <c r="I128" i="1"/>
  <c r="H130" i="1"/>
  <c r="I129" i="1"/>
  <c r="H127" i="1"/>
  <c r="I134" i="1"/>
  <c r="H132" i="1"/>
  <c r="I139" i="1"/>
  <c r="H122" i="1"/>
  <c r="I132" i="1"/>
  <c r="H134" i="1"/>
  <c r="I133" i="1"/>
  <c r="H131" i="1"/>
  <c r="I138" i="1"/>
  <c r="H136" i="1"/>
  <c r="H126" i="1"/>
  <c r="H124" i="1"/>
  <c r="I127" i="1"/>
  <c r="H129" i="1"/>
  <c r="I136" i="1"/>
  <c r="H138" i="1"/>
  <c r="I137" i="1"/>
  <c r="H135" i="1"/>
  <c r="I123" i="1"/>
  <c r="H140" i="1"/>
</calcChain>
</file>

<file path=xl/sharedStrings.xml><?xml version="1.0" encoding="utf-8"?>
<sst xmlns="http://schemas.openxmlformats.org/spreadsheetml/2006/main" count="263" uniqueCount="42">
  <si>
    <t>BAHAR KHUSNI MUBAROK</t>
  </si>
  <si>
    <t>DEDY FALACHUL CHOIR</t>
  </si>
  <si>
    <t>DZIKRULLAH</t>
  </si>
  <si>
    <t>GILANG BINTANG RAMADHON</t>
  </si>
  <si>
    <t>HALLI SHALAHUDDIN</t>
  </si>
  <si>
    <t>HARSA MALES SIH</t>
  </si>
  <si>
    <t>ILHAM SIFAUL IKSA</t>
  </si>
  <si>
    <t>MUHAMMAD MUKHTAR ABDILLAH</t>
  </si>
  <si>
    <t>M. NAUVAL MUFLIKHUN</t>
  </si>
  <si>
    <t>M. RIZAL FIRDAUS</t>
  </si>
  <si>
    <t>MUHAMMAD ALVIN MUSTHOFA</t>
  </si>
  <si>
    <t>MUHAMMAD AZKA FINNAJAHI</t>
  </si>
  <si>
    <t>MUHAMMAD BUSTANUL ARIFIN</t>
  </si>
  <si>
    <t>NAMA</t>
  </si>
  <si>
    <t>NO</t>
  </si>
  <si>
    <t>MUHAMMAD FAIRUZ ELBERTA</t>
  </si>
  <si>
    <t>NILAI KKM</t>
  </si>
  <si>
    <t>EXTRAKULIKULER</t>
  </si>
  <si>
    <t>PERILAKU</t>
  </si>
  <si>
    <t>ABSENSI</t>
  </si>
  <si>
    <t>DATA AWAL</t>
  </si>
  <si>
    <t>DATA NORMALISASI</t>
  </si>
  <si>
    <t>NEWMAX</t>
  </si>
  <si>
    <t>NEWMIN</t>
  </si>
  <si>
    <t>ITERASI PERTAMA</t>
  </si>
  <si>
    <t>CLUSTER</t>
  </si>
  <si>
    <t>UNGGUL</t>
  </si>
  <si>
    <t>BERKEMBANG</t>
  </si>
  <si>
    <t>LEMAH</t>
  </si>
  <si>
    <t>CLUSTER-1</t>
  </si>
  <si>
    <t>CLUSTER-2</t>
  </si>
  <si>
    <t>CLUSTER-3</t>
  </si>
  <si>
    <t>MASUK KLASTER</t>
  </si>
  <si>
    <t>CLUATER-1</t>
  </si>
  <si>
    <t>CLUATER-2</t>
  </si>
  <si>
    <t>CLUATER-3</t>
  </si>
  <si>
    <t>ITERASI KEDUA</t>
  </si>
  <si>
    <t>PERHITUNGAN  K-MEANS PERTAMA</t>
  </si>
  <si>
    <t>HASIL SORTING PERHITUNGAN K-MEANS PERTAMA</t>
  </si>
  <si>
    <t>PERHITUNGAN  K-MEANS KEDUA</t>
  </si>
  <si>
    <t>HASIL SORTING  K-MEANS KEDUA</t>
  </si>
  <si>
    <t>ITERASI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</si>
</sst>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0" xfId="0" applyFont="1" applyFill="1"/>
    <xf numFmtId="0" fontId="3" fillId="0" borderId="3" xfId="0" applyFont="1" applyFill="1" applyBorder="1" applyAlignment="1">
      <alignment horizontal="center" vertical="center"/>
    </xf>
    <xf numFmtId="2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5" borderId="1" xfId="0" applyFon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B264-E14F-41DC-81E8-7BD715B14B39}">
  <dimension ref="B2:K196"/>
  <sheetViews>
    <sheetView tabSelected="1" topLeftCell="A140" zoomScale="60" zoomScaleNormal="60" workbookViewId="0">
      <selection activeCell="R180" sqref="R180"/>
    </sheetView>
  </sheetViews>
  <sheetFormatPr defaultRowHeight="15" x14ac:dyDescent="0.25"/>
  <cols>
    <col min="1" max="1" width="4.28515625" customWidth="1"/>
    <col min="2" max="2" width="3.85546875" bestFit="1" customWidth="1"/>
    <col min="3" max="3" width="41.140625" bestFit="1" customWidth="1"/>
    <col min="4" max="4" width="14.85546875" bestFit="1" customWidth="1"/>
    <col min="5" max="5" width="19.5703125" bestFit="1" customWidth="1"/>
    <col min="6" max="6" width="11.42578125" bestFit="1" customWidth="1"/>
    <col min="7" max="7" width="10.140625" bestFit="1" customWidth="1"/>
    <col min="8" max="8" width="18.28515625" customWidth="1"/>
    <col min="9" max="10" width="12" bestFit="1" customWidth="1"/>
    <col min="11" max="11" width="18.7109375" bestFit="1" customWidth="1"/>
  </cols>
  <sheetData>
    <row r="2" spans="2:7" x14ac:dyDescent="0.25">
      <c r="B2" s="7" t="s">
        <v>20</v>
      </c>
      <c r="C2" s="7"/>
      <c r="D2" s="7"/>
      <c r="E2" s="7"/>
      <c r="F2" s="7"/>
      <c r="G2" s="7"/>
    </row>
    <row r="3" spans="2:7" x14ac:dyDescent="0.25">
      <c r="B3" s="2" t="s">
        <v>14</v>
      </c>
      <c r="C3" s="3" t="s">
        <v>13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2:7" x14ac:dyDescent="0.25">
      <c r="B4" s="1">
        <v>1</v>
      </c>
      <c r="C4" s="1" t="s">
        <v>0</v>
      </c>
      <c r="D4" s="1">
        <v>99</v>
      </c>
      <c r="E4" s="1">
        <v>4</v>
      </c>
      <c r="F4" s="1">
        <v>4</v>
      </c>
      <c r="G4" s="1">
        <v>4</v>
      </c>
    </row>
    <row r="5" spans="2:7" x14ac:dyDescent="0.25">
      <c r="B5" s="1">
        <v>2</v>
      </c>
      <c r="C5" s="1" t="s">
        <v>1</v>
      </c>
      <c r="D5" s="1">
        <v>98</v>
      </c>
      <c r="E5" s="1">
        <v>4</v>
      </c>
      <c r="F5" s="1">
        <v>4</v>
      </c>
      <c r="G5" s="1">
        <v>4</v>
      </c>
    </row>
    <row r="6" spans="2:7" x14ac:dyDescent="0.25">
      <c r="B6" s="1">
        <v>3</v>
      </c>
      <c r="C6" s="1" t="s">
        <v>2</v>
      </c>
      <c r="D6" s="1">
        <v>89</v>
      </c>
      <c r="E6" s="1">
        <v>3</v>
      </c>
      <c r="F6" s="1">
        <v>4</v>
      </c>
      <c r="G6" s="1">
        <v>4</v>
      </c>
    </row>
    <row r="7" spans="2:7" x14ac:dyDescent="0.25">
      <c r="B7" s="1">
        <v>4</v>
      </c>
      <c r="C7" s="1" t="s">
        <v>3</v>
      </c>
      <c r="D7" s="1">
        <v>80</v>
      </c>
      <c r="E7" s="1">
        <v>3</v>
      </c>
      <c r="F7" s="1">
        <v>4</v>
      </c>
      <c r="G7" s="1">
        <v>3</v>
      </c>
    </row>
    <row r="8" spans="2:7" x14ac:dyDescent="0.25">
      <c r="B8" s="1">
        <v>5</v>
      </c>
      <c r="C8" s="1" t="s">
        <v>4</v>
      </c>
      <c r="D8" s="1">
        <v>61</v>
      </c>
      <c r="E8" s="1">
        <v>2</v>
      </c>
      <c r="F8" s="1">
        <v>2</v>
      </c>
      <c r="G8" s="1">
        <v>1</v>
      </c>
    </row>
    <row r="9" spans="2:7" x14ac:dyDescent="0.25">
      <c r="B9" s="1">
        <v>6</v>
      </c>
      <c r="C9" s="1" t="s">
        <v>5</v>
      </c>
      <c r="D9" s="1">
        <v>90</v>
      </c>
      <c r="E9" s="1">
        <v>4</v>
      </c>
      <c r="F9" s="1">
        <v>4</v>
      </c>
      <c r="G9" s="1">
        <v>3</v>
      </c>
    </row>
    <row r="10" spans="2:7" x14ac:dyDescent="0.25">
      <c r="B10" s="1">
        <v>7</v>
      </c>
      <c r="C10" s="1" t="s">
        <v>6</v>
      </c>
      <c r="D10" s="1">
        <v>88</v>
      </c>
      <c r="E10" s="1">
        <v>4</v>
      </c>
      <c r="F10" s="1">
        <v>3</v>
      </c>
      <c r="G10" s="1">
        <v>3</v>
      </c>
    </row>
    <row r="11" spans="2:7" x14ac:dyDescent="0.25">
      <c r="B11" s="1">
        <v>8</v>
      </c>
      <c r="C11" s="1" t="s">
        <v>7</v>
      </c>
      <c r="D11" s="1">
        <v>80</v>
      </c>
      <c r="E11" s="1">
        <v>3</v>
      </c>
      <c r="F11" s="1">
        <v>3</v>
      </c>
      <c r="G11" s="1">
        <v>4</v>
      </c>
    </row>
    <row r="12" spans="2:7" x14ac:dyDescent="0.25">
      <c r="B12" s="1">
        <v>9</v>
      </c>
      <c r="C12" s="1" t="s">
        <v>8</v>
      </c>
      <c r="D12" s="1">
        <v>80</v>
      </c>
      <c r="E12" s="1">
        <v>4</v>
      </c>
      <c r="F12" s="1">
        <v>4</v>
      </c>
      <c r="G12" s="1">
        <v>3</v>
      </c>
    </row>
    <row r="13" spans="2:7" x14ac:dyDescent="0.25">
      <c r="B13" s="1">
        <v>10</v>
      </c>
      <c r="C13" s="1" t="s">
        <v>9</v>
      </c>
      <c r="D13" s="1">
        <v>74</v>
      </c>
      <c r="E13" s="1">
        <v>2</v>
      </c>
      <c r="F13" s="1">
        <v>3</v>
      </c>
      <c r="G13" s="1">
        <v>3</v>
      </c>
    </row>
    <row r="14" spans="2:7" x14ac:dyDescent="0.25">
      <c r="B14" s="1">
        <v>11</v>
      </c>
      <c r="C14" s="1" t="s">
        <v>10</v>
      </c>
      <c r="D14" s="1">
        <v>90</v>
      </c>
      <c r="E14" s="1">
        <v>4</v>
      </c>
      <c r="F14" s="1">
        <v>4</v>
      </c>
      <c r="G14" s="1">
        <v>4</v>
      </c>
    </row>
    <row r="15" spans="2:7" x14ac:dyDescent="0.25">
      <c r="B15" s="1">
        <v>12</v>
      </c>
      <c r="C15" s="1" t="s">
        <v>11</v>
      </c>
      <c r="D15" s="1">
        <v>89</v>
      </c>
      <c r="E15" s="1">
        <v>4</v>
      </c>
      <c r="F15" s="1">
        <v>4</v>
      </c>
      <c r="G15" s="1">
        <v>3</v>
      </c>
    </row>
    <row r="16" spans="2:7" x14ac:dyDescent="0.25">
      <c r="B16" s="1">
        <v>13</v>
      </c>
      <c r="C16" s="1" t="s">
        <v>12</v>
      </c>
      <c r="D16" s="1">
        <v>85</v>
      </c>
      <c r="E16" s="1">
        <v>3</v>
      </c>
      <c r="F16" s="1">
        <v>4</v>
      </c>
      <c r="G16" s="1">
        <v>3</v>
      </c>
    </row>
    <row r="17" spans="2:10" x14ac:dyDescent="0.25">
      <c r="B17" s="1">
        <v>14</v>
      </c>
      <c r="C17" s="1" t="s">
        <v>7</v>
      </c>
      <c r="D17" s="1">
        <v>88</v>
      </c>
      <c r="E17" s="1">
        <v>4</v>
      </c>
      <c r="F17" s="1">
        <v>3</v>
      </c>
      <c r="G17" s="1">
        <v>3</v>
      </c>
    </row>
    <row r="18" spans="2:10" x14ac:dyDescent="0.25">
      <c r="B18" s="1">
        <v>15</v>
      </c>
      <c r="C18" s="1" t="s">
        <v>8</v>
      </c>
      <c r="D18" s="1">
        <v>80</v>
      </c>
      <c r="E18" s="1">
        <v>4</v>
      </c>
      <c r="F18" s="1">
        <v>3</v>
      </c>
      <c r="G18" s="1">
        <v>3</v>
      </c>
    </row>
    <row r="19" spans="2:10" x14ac:dyDescent="0.25">
      <c r="B19" s="1">
        <v>16</v>
      </c>
      <c r="C19" s="1" t="s">
        <v>9</v>
      </c>
      <c r="D19" s="1">
        <v>58</v>
      </c>
      <c r="E19" s="1">
        <v>3</v>
      </c>
      <c r="F19" s="1">
        <v>1</v>
      </c>
      <c r="G19" s="1">
        <v>1</v>
      </c>
    </row>
    <row r="20" spans="2:10" x14ac:dyDescent="0.25">
      <c r="B20" s="1">
        <v>17</v>
      </c>
      <c r="C20" s="1" t="s">
        <v>10</v>
      </c>
      <c r="D20" s="1">
        <v>68</v>
      </c>
      <c r="E20" s="1">
        <v>2</v>
      </c>
      <c r="F20" s="1">
        <v>3</v>
      </c>
      <c r="G20" s="1">
        <v>2</v>
      </c>
    </row>
    <row r="21" spans="2:10" x14ac:dyDescent="0.25">
      <c r="B21" s="1">
        <v>18</v>
      </c>
      <c r="C21" s="1" t="s">
        <v>11</v>
      </c>
      <c r="D21" s="1">
        <v>90</v>
      </c>
      <c r="E21" s="1">
        <v>4</v>
      </c>
      <c r="F21" s="1">
        <v>3</v>
      </c>
      <c r="G21" s="1">
        <v>4</v>
      </c>
    </row>
    <row r="22" spans="2:10" x14ac:dyDescent="0.25">
      <c r="B22" s="1">
        <v>19</v>
      </c>
      <c r="C22" s="1" t="s">
        <v>12</v>
      </c>
      <c r="D22" s="1">
        <v>50</v>
      </c>
      <c r="E22" s="1">
        <v>1</v>
      </c>
      <c r="F22" s="1">
        <v>1</v>
      </c>
      <c r="G22" s="1">
        <v>1</v>
      </c>
    </row>
    <row r="23" spans="2:10" x14ac:dyDescent="0.25">
      <c r="B23" s="1">
        <v>20</v>
      </c>
      <c r="C23" s="1" t="s">
        <v>15</v>
      </c>
      <c r="D23" s="1">
        <v>88</v>
      </c>
      <c r="E23" s="1">
        <v>3</v>
      </c>
      <c r="F23" s="1">
        <v>4</v>
      </c>
      <c r="G23" s="1">
        <v>4</v>
      </c>
    </row>
    <row r="27" spans="2:10" x14ac:dyDescent="0.25">
      <c r="B27" s="5" t="s">
        <v>21</v>
      </c>
      <c r="C27" s="5"/>
      <c r="D27" s="5"/>
      <c r="E27" s="5"/>
      <c r="F27" s="5"/>
      <c r="G27" s="5"/>
      <c r="I27" s="8" t="s">
        <v>23</v>
      </c>
      <c r="J27" s="8" t="s">
        <v>22</v>
      </c>
    </row>
    <row r="28" spans="2:10" x14ac:dyDescent="0.25">
      <c r="B28" s="6" t="s">
        <v>14</v>
      </c>
      <c r="C28" s="6" t="s">
        <v>13</v>
      </c>
      <c r="D28" s="6" t="s">
        <v>16</v>
      </c>
      <c r="E28" s="6" t="s">
        <v>17</v>
      </c>
      <c r="F28" s="6" t="s">
        <v>18</v>
      </c>
      <c r="G28" s="6" t="s">
        <v>19</v>
      </c>
      <c r="I28" s="9">
        <v>0.3</v>
      </c>
      <c r="J28" s="9">
        <v>0.9</v>
      </c>
    </row>
    <row r="29" spans="2:10" x14ac:dyDescent="0.25">
      <c r="B29" s="1">
        <v>1</v>
      </c>
      <c r="C29" s="1" t="s">
        <v>0</v>
      </c>
      <c r="D29" s="10">
        <f>(D4-MIN($D$4:$D$23))*($J$28-$I$28)/(MAX($D$4:$D$23)-MIN($D$4:$D$23))+$I$28</f>
        <v>0.90000000000000013</v>
      </c>
      <c r="E29" s="19">
        <f>(E4-MIN($E$4:$E$23))*($J$28-$I$28)/(MAX($E$4:$E$23)-MIN($E$4:$E$23))+$I$28</f>
        <v>0.90000000000000013</v>
      </c>
      <c r="F29" s="19">
        <f>(F4-MIN($F$4:$F$23))*($J$28-$I$28)/(MAX($F$4:$F$23)-MIN($F$4:$F$23))+$I$28</f>
        <v>0.90000000000000013</v>
      </c>
      <c r="G29" s="19">
        <f>(G4-MIN($G$4:$G$23))*($J$28-$I$28)/(MAX($G$4:$G$23)-MIN($G$4:$G$23))+$I$28</f>
        <v>0.90000000000000013</v>
      </c>
    </row>
    <row r="30" spans="2:10" x14ac:dyDescent="0.25">
      <c r="B30" s="1">
        <v>2</v>
      </c>
      <c r="C30" s="1" t="s">
        <v>1</v>
      </c>
      <c r="D30" s="10">
        <f t="shared" ref="D30:D48" si="0">(D5-MIN($D$4:$D$23))*($J$28-$I$28)/(MAX($D$4:$D$23)-MIN($D$4:$D$23))+$I$28</f>
        <v>0.88775510204081631</v>
      </c>
      <c r="E30" s="19">
        <f t="shared" ref="E30:E48" si="1">(E5-MIN($E$4:$E$23))*($J$28-$I$28)/(MAX($E$4:$E$23)-MIN($E$4:$E$23))+$I$28</f>
        <v>0.90000000000000013</v>
      </c>
      <c r="F30" s="19">
        <f t="shared" ref="F30:F48" si="2">(F5-MIN($F$4:$F$23))*($J$28-$I$28)/(MAX($F$4:$F$23)-MIN($F$4:$F$23))+$I$28</f>
        <v>0.90000000000000013</v>
      </c>
      <c r="G30" s="19">
        <f t="shared" ref="G30:G48" si="3">(G5-MIN($G$4:$G$23))*($J$28-$I$28)/(MAX($G$4:$G$23)-MIN($G$4:$G$23))+$I$28</f>
        <v>0.90000000000000013</v>
      </c>
      <c r="I30" s="23" t="s">
        <v>25</v>
      </c>
      <c r="J30" s="24"/>
    </row>
    <row r="31" spans="2:10" x14ac:dyDescent="0.25">
      <c r="B31" s="1">
        <v>3</v>
      </c>
      <c r="C31" s="1" t="s">
        <v>2</v>
      </c>
      <c r="D31" s="10">
        <f t="shared" si="0"/>
        <v>0.77755102040816326</v>
      </c>
      <c r="E31" s="19">
        <f t="shared" si="1"/>
        <v>0.70000000000000007</v>
      </c>
      <c r="F31" s="19">
        <f t="shared" si="2"/>
        <v>0.90000000000000013</v>
      </c>
      <c r="G31" s="19">
        <f t="shared" si="3"/>
        <v>0.90000000000000013</v>
      </c>
      <c r="I31" s="11" t="s">
        <v>26</v>
      </c>
      <c r="J31" s="12"/>
    </row>
    <row r="32" spans="2:10" x14ac:dyDescent="0.25">
      <c r="B32" s="1">
        <v>4</v>
      </c>
      <c r="C32" s="1" t="s">
        <v>3</v>
      </c>
      <c r="D32" s="10">
        <f t="shared" si="0"/>
        <v>0.66734693877551021</v>
      </c>
      <c r="E32" s="19">
        <f t="shared" si="1"/>
        <v>0.70000000000000007</v>
      </c>
      <c r="F32" s="19">
        <f t="shared" si="2"/>
        <v>0.90000000000000013</v>
      </c>
      <c r="G32" s="19">
        <f t="shared" si="3"/>
        <v>0.70000000000000007</v>
      </c>
      <c r="I32" s="11" t="s">
        <v>27</v>
      </c>
      <c r="J32" s="12"/>
    </row>
    <row r="33" spans="2:10" x14ac:dyDescent="0.25">
      <c r="B33" s="1">
        <v>5</v>
      </c>
      <c r="C33" s="1" t="s">
        <v>4</v>
      </c>
      <c r="D33" s="10">
        <f t="shared" si="0"/>
        <v>0.4346938775510204</v>
      </c>
      <c r="E33" s="19">
        <f t="shared" si="1"/>
        <v>0.5</v>
      </c>
      <c r="F33" s="19">
        <f t="shared" si="2"/>
        <v>0.5</v>
      </c>
      <c r="G33" s="19">
        <f t="shared" si="3"/>
        <v>0.3</v>
      </c>
      <c r="I33" s="11" t="s">
        <v>28</v>
      </c>
      <c r="J33" s="12"/>
    </row>
    <row r="34" spans="2:10" x14ac:dyDescent="0.25">
      <c r="B34" s="1">
        <v>6</v>
      </c>
      <c r="C34" s="1" t="s">
        <v>5</v>
      </c>
      <c r="D34" s="10">
        <f t="shared" si="0"/>
        <v>0.78979591836734708</v>
      </c>
      <c r="E34" s="19">
        <f t="shared" si="1"/>
        <v>0.90000000000000013</v>
      </c>
      <c r="F34" s="19">
        <f t="shared" si="2"/>
        <v>0.90000000000000013</v>
      </c>
      <c r="G34" s="19">
        <f t="shared" si="3"/>
        <v>0.70000000000000007</v>
      </c>
    </row>
    <row r="35" spans="2:10" x14ac:dyDescent="0.25">
      <c r="B35" s="1">
        <v>7</v>
      </c>
      <c r="C35" s="1" t="s">
        <v>6</v>
      </c>
      <c r="D35" s="10">
        <f t="shared" si="0"/>
        <v>0.76530612244897966</v>
      </c>
      <c r="E35" s="19">
        <f t="shared" si="1"/>
        <v>0.90000000000000013</v>
      </c>
      <c r="F35" s="19">
        <f t="shared" si="2"/>
        <v>0.70000000000000007</v>
      </c>
      <c r="G35" s="19">
        <f t="shared" si="3"/>
        <v>0.70000000000000007</v>
      </c>
    </row>
    <row r="36" spans="2:10" x14ac:dyDescent="0.25">
      <c r="B36" s="1">
        <v>8</v>
      </c>
      <c r="C36" s="1" t="s">
        <v>7</v>
      </c>
      <c r="D36" s="10">
        <f t="shared" si="0"/>
        <v>0.66734693877551021</v>
      </c>
      <c r="E36" s="19">
        <f t="shared" si="1"/>
        <v>0.70000000000000007</v>
      </c>
      <c r="F36" s="19">
        <f t="shared" si="2"/>
        <v>0.70000000000000007</v>
      </c>
      <c r="G36" s="19">
        <f t="shared" si="3"/>
        <v>0.90000000000000013</v>
      </c>
    </row>
    <row r="37" spans="2:10" x14ac:dyDescent="0.25">
      <c r="B37" s="1">
        <v>9</v>
      </c>
      <c r="C37" s="1" t="s">
        <v>8</v>
      </c>
      <c r="D37" s="10">
        <f t="shared" si="0"/>
        <v>0.66734693877551021</v>
      </c>
      <c r="E37" s="19">
        <f t="shared" si="1"/>
        <v>0.90000000000000013</v>
      </c>
      <c r="F37" s="19">
        <f t="shared" si="2"/>
        <v>0.90000000000000013</v>
      </c>
      <c r="G37" s="19">
        <f t="shared" si="3"/>
        <v>0.70000000000000007</v>
      </c>
    </row>
    <row r="38" spans="2:10" x14ac:dyDescent="0.25">
      <c r="B38" s="1">
        <v>10</v>
      </c>
      <c r="C38" s="1" t="s">
        <v>9</v>
      </c>
      <c r="D38" s="10">
        <f t="shared" si="0"/>
        <v>0.59387755102040818</v>
      </c>
      <c r="E38" s="19">
        <f t="shared" si="1"/>
        <v>0.5</v>
      </c>
      <c r="F38" s="19">
        <f t="shared" si="2"/>
        <v>0.70000000000000007</v>
      </c>
      <c r="G38" s="19">
        <f t="shared" si="3"/>
        <v>0.70000000000000007</v>
      </c>
    </row>
    <row r="39" spans="2:10" x14ac:dyDescent="0.25">
      <c r="B39" s="1">
        <v>11</v>
      </c>
      <c r="C39" s="1" t="s">
        <v>10</v>
      </c>
      <c r="D39" s="10">
        <f t="shared" si="0"/>
        <v>0.78979591836734708</v>
      </c>
      <c r="E39" s="19">
        <f t="shared" si="1"/>
        <v>0.90000000000000013</v>
      </c>
      <c r="F39" s="19">
        <f t="shared" si="2"/>
        <v>0.90000000000000013</v>
      </c>
      <c r="G39" s="19">
        <f t="shared" si="3"/>
        <v>0.90000000000000013</v>
      </c>
    </row>
    <row r="40" spans="2:10" x14ac:dyDescent="0.25">
      <c r="B40" s="1">
        <v>12</v>
      </c>
      <c r="C40" s="1" t="s">
        <v>11</v>
      </c>
      <c r="D40" s="10">
        <f t="shared" si="0"/>
        <v>0.77755102040816326</v>
      </c>
      <c r="E40" s="19">
        <f t="shared" si="1"/>
        <v>0.90000000000000013</v>
      </c>
      <c r="F40" s="19">
        <f t="shared" si="2"/>
        <v>0.90000000000000013</v>
      </c>
      <c r="G40" s="19">
        <f t="shared" si="3"/>
        <v>0.70000000000000007</v>
      </c>
    </row>
    <row r="41" spans="2:10" x14ac:dyDescent="0.25">
      <c r="B41" s="1">
        <v>13</v>
      </c>
      <c r="C41" s="1" t="s">
        <v>12</v>
      </c>
      <c r="D41" s="10">
        <f t="shared" si="0"/>
        <v>0.72857142857142865</v>
      </c>
      <c r="E41" s="19">
        <f t="shared" si="1"/>
        <v>0.70000000000000007</v>
      </c>
      <c r="F41" s="19">
        <f t="shared" si="2"/>
        <v>0.90000000000000013</v>
      </c>
      <c r="G41" s="19">
        <f t="shared" si="3"/>
        <v>0.70000000000000007</v>
      </c>
    </row>
    <row r="42" spans="2:10" x14ac:dyDescent="0.25">
      <c r="B42" s="1">
        <v>14</v>
      </c>
      <c r="C42" s="1" t="s">
        <v>7</v>
      </c>
      <c r="D42" s="10">
        <f t="shared" si="0"/>
        <v>0.76530612244897966</v>
      </c>
      <c r="E42" s="19">
        <f t="shared" si="1"/>
        <v>0.90000000000000013</v>
      </c>
      <c r="F42" s="19">
        <f t="shared" si="2"/>
        <v>0.70000000000000007</v>
      </c>
      <c r="G42" s="19">
        <f t="shared" si="3"/>
        <v>0.70000000000000007</v>
      </c>
    </row>
    <row r="43" spans="2:10" x14ac:dyDescent="0.25">
      <c r="B43" s="1">
        <v>15</v>
      </c>
      <c r="C43" s="1" t="s">
        <v>8</v>
      </c>
      <c r="D43" s="10">
        <f t="shared" si="0"/>
        <v>0.66734693877551021</v>
      </c>
      <c r="E43" s="19">
        <f t="shared" si="1"/>
        <v>0.90000000000000013</v>
      </c>
      <c r="F43" s="19">
        <f t="shared" si="2"/>
        <v>0.70000000000000007</v>
      </c>
      <c r="G43" s="19">
        <f t="shared" si="3"/>
        <v>0.70000000000000007</v>
      </c>
    </row>
    <row r="44" spans="2:10" x14ac:dyDescent="0.25">
      <c r="B44" s="1">
        <v>16</v>
      </c>
      <c r="C44" s="1" t="s">
        <v>9</v>
      </c>
      <c r="D44" s="10">
        <f t="shared" si="0"/>
        <v>0.39795918367346939</v>
      </c>
      <c r="E44" s="19">
        <f t="shared" si="1"/>
        <v>0.70000000000000007</v>
      </c>
      <c r="F44" s="19">
        <f t="shared" si="2"/>
        <v>0.3</v>
      </c>
      <c r="G44" s="19">
        <f t="shared" si="3"/>
        <v>0.3</v>
      </c>
    </row>
    <row r="45" spans="2:10" x14ac:dyDescent="0.25">
      <c r="B45" s="1">
        <v>17</v>
      </c>
      <c r="C45" s="1" t="s">
        <v>10</v>
      </c>
      <c r="D45" s="10">
        <f t="shared" si="0"/>
        <v>0.52040816326530615</v>
      </c>
      <c r="E45" s="19">
        <f t="shared" si="1"/>
        <v>0.5</v>
      </c>
      <c r="F45" s="19">
        <f t="shared" si="2"/>
        <v>0.70000000000000007</v>
      </c>
      <c r="G45" s="19">
        <f t="shared" si="3"/>
        <v>0.5</v>
      </c>
    </row>
    <row r="46" spans="2:10" x14ac:dyDescent="0.25">
      <c r="B46" s="1">
        <v>18</v>
      </c>
      <c r="C46" s="1" t="s">
        <v>11</v>
      </c>
      <c r="D46" s="10">
        <f t="shared" si="0"/>
        <v>0.78979591836734708</v>
      </c>
      <c r="E46" s="19">
        <f t="shared" si="1"/>
        <v>0.90000000000000013</v>
      </c>
      <c r="F46" s="19">
        <f t="shared" si="2"/>
        <v>0.70000000000000007</v>
      </c>
      <c r="G46" s="19">
        <f t="shared" si="3"/>
        <v>0.90000000000000013</v>
      </c>
    </row>
    <row r="47" spans="2:10" x14ac:dyDescent="0.25">
      <c r="B47" s="1">
        <v>19</v>
      </c>
      <c r="C47" s="1" t="s">
        <v>12</v>
      </c>
      <c r="D47" s="10">
        <f t="shared" si="0"/>
        <v>0.3</v>
      </c>
      <c r="E47" s="19">
        <f>(E22-MIN($E$4:$E$23))*($J$28-$I$28)/(MAX($E$4:$E$23)-MIN($E$4:$E$23))+$I$28</f>
        <v>0.3</v>
      </c>
      <c r="F47" s="19">
        <f t="shared" si="2"/>
        <v>0.3</v>
      </c>
      <c r="G47" s="19">
        <f t="shared" si="3"/>
        <v>0.3</v>
      </c>
    </row>
    <row r="48" spans="2:10" x14ac:dyDescent="0.25">
      <c r="B48" s="1">
        <v>20</v>
      </c>
      <c r="C48" s="1" t="s">
        <v>15</v>
      </c>
      <c r="D48" s="10">
        <f t="shared" si="0"/>
        <v>0.76530612244897966</v>
      </c>
      <c r="E48" s="19">
        <f t="shared" si="1"/>
        <v>0.70000000000000007</v>
      </c>
      <c r="F48" s="19">
        <f t="shared" si="2"/>
        <v>0.90000000000000013</v>
      </c>
      <c r="G48" s="19">
        <f t="shared" si="3"/>
        <v>0.90000000000000013</v>
      </c>
    </row>
    <row r="51" spans="2:11" x14ac:dyDescent="0.25">
      <c r="B51" s="13" t="s">
        <v>24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2:11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4" spans="2:11" x14ac:dyDescent="0.25">
      <c r="B54" s="15" t="s">
        <v>14</v>
      </c>
      <c r="C54" s="15" t="s">
        <v>13</v>
      </c>
      <c r="D54" s="15" t="s">
        <v>16</v>
      </c>
      <c r="E54" s="15" t="s">
        <v>17</v>
      </c>
      <c r="F54" s="15" t="s">
        <v>18</v>
      </c>
      <c r="G54" s="15" t="s">
        <v>19</v>
      </c>
      <c r="H54" s="18" t="s">
        <v>25</v>
      </c>
    </row>
    <row r="55" spans="2:11" x14ac:dyDescent="0.25">
      <c r="B55" s="14">
        <v>1</v>
      </c>
      <c r="C55" s="14" t="s">
        <v>0</v>
      </c>
      <c r="D55" s="16">
        <f>D29</f>
        <v>0.90000000000000013</v>
      </c>
      <c r="E55" s="20">
        <f>E29</f>
        <v>0.90000000000000013</v>
      </c>
      <c r="F55" s="20">
        <f>F29</f>
        <v>0.90000000000000013</v>
      </c>
      <c r="G55" s="20">
        <f t="shared" ref="G55" si="4">G29</f>
        <v>0.90000000000000013</v>
      </c>
      <c r="H55" s="1" t="str">
        <f>$I$31</f>
        <v>UNGGUL</v>
      </c>
    </row>
    <row r="56" spans="2:11" x14ac:dyDescent="0.25">
      <c r="B56" s="14">
        <v>9</v>
      </c>
      <c r="C56" s="14" t="s">
        <v>8</v>
      </c>
      <c r="D56" s="16">
        <f>D37</f>
        <v>0.66734693877551021</v>
      </c>
      <c r="E56" s="20">
        <f t="shared" ref="E56:G56" si="5">E37</f>
        <v>0.90000000000000013</v>
      </c>
      <c r="F56" s="20">
        <f t="shared" si="5"/>
        <v>0.90000000000000013</v>
      </c>
      <c r="G56" s="20">
        <f t="shared" si="5"/>
        <v>0.70000000000000007</v>
      </c>
      <c r="H56" s="1" t="str">
        <f>$I$32</f>
        <v>BERKEMBANG</v>
      </c>
    </row>
    <row r="57" spans="2:11" x14ac:dyDescent="0.25">
      <c r="B57" s="14">
        <v>19</v>
      </c>
      <c r="C57" s="14" t="s">
        <v>12</v>
      </c>
      <c r="D57" s="16">
        <f>D47</f>
        <v>0.3</v>
      </c>
      <c r="E57" s="20">
        <f t="shared" ref="E57:G57" si="6">E47</f>
        <v>0.3</v>
      </c>
      <c r="F57" s="20">
        <f t="shared" si="6"/>
        <v>0.3</v>
      </c>
      <c r="G57" s="20">
        <f t="shared" si="6"/>
        <v>0.3</v>
      </c>
      <c r="H57" s="1" t="str">
        <f>$I$33</f>
        <v>LEMAH</v>
      </c>
    </row>
    <row r="60" spans="2:11" x14ac:dyDescent="0.25">
      <c r="B60" s="17" t="s">
        <v>37</v>
      </c>
      <c r="C60" s="17"/>
      <c r="D60" s="17"/>
      <c r="E60" s="17"/>
      <c r="F60" s="17"/>
      <c r="G60" s="17"/>
      <c r="H60" s="17"/>
      <c r="I60" s="17"/>
      <c r="J60" s="17"/>
      <c r="K60" s="17"/>
    </row>
    <row r="61" spans="2:11" x14ac:dyDescent="0.25">
      <c r="B61" s="25" t="s">
        <v>14</v>
      </c>
      <c r="C61" s="25" t="s">
        <v>13</v>
      </c>
      <c r="D61" s="25" t="s">
        <v>16</v>
      </c>
      <c r="E61" s="25" t="s">
        <v>17</v>
      </c>
      <c r="F61" s="25" t="s">
        <v>18</v>
      </c>
      <c r="G61" s="25" t="s">
        <v>19</v>
      </c>
      <c r="H61" s="25" t="s">
        <v>29</v>
      </c>
      <c r="I61" s="21" t="s">
        <v>30</v>
      </c>
      <c r="J61" s="21" t="s">
        <v>31</v>
      </c>
      <c r="K61" s="25" t="s">
        <v>32</v>
      </c>
    </row>
    <row r="62" spans="2:11" x14ac:dyDescent="0.25">
      <c r="B62" s="1">
        <v>1</v>
      </c>
      <c r="C62" s="1" t="s">
        <v>0</v>
      </c>
      <c r="D62" s="10">
        <f>D29</f>
        <v>0.90000000000000013</v>
      </c>
      <c r="E62" s="19">
        <f t="shared" ref="E62:G62" si="7">E29</f>
        <v>0.90000000000000013</v>
      </c>
      <c r="F62" s="19">
        <f t="shared" si="7"/>
        <v>0.90000000000000013</v>
      </c>
      <c r="G62" s="19">
        <f t="shared" si="7"/>
        <v>0.90000000000000013</v>
      </c>
      <c r="H62" s="1">
        <f>SQRT(POWER(($D62-$D$55),2)+POWER(($E62-$E$55),2)+POWER(($F62-$F$55),2)+POWER(($G62-$G$55),2))</f>
        <v>0</v>
      </c>
      <c r="I62" s="1">
        <f>SQRT(POWER(($D62-$D$56),2)+POWER(($E62-$E$56),2)+POWER(($F62-$F$56),2)+POWER(($G62-$G$56),2))</f>
        <v>0.30680196690556971</v>
      </c>
      <c r="J62" s="1">
        <f>SQRT(POWER(($D62-$D$57),2)+POWER(($E62-$E$57),2)+POWER(($F62-$F$57),2)+POWER(($G62-$G$57),2))</f>
        <v>1.2000000000000002</v>
      </c>
      <c r="K62" s="26" t="str">
        <f>IF(J62 &lt;= I62, $I$33, IF(I62 &lt;= H62, $I$32, $I$31))</f>
        <v>UNGGUL</v>
      </c>
    </row>
    <row r="63" spans="2:11" x14ac:dyDescent="0.25">
      <c r="B63" s="1">
        <v>2</v>
      </c>
      <c r="C63" s="1" t="s">
        <v>1</v>
      </c>
      <c r="D63" s="10">
        <f t="shared" ref="D63:G63" si="8">D30</f>
        <v>0.88775510204081631</v>
      </c>
      <c r="E63" s="19">
        <f t="shared" si="8"/>
        <v>0.90000000000000013</v>
      </c>
      <c r="F63" s="19">
        <f t="shared" si="8"/>
        <v>0.90000000000000013</v>
      </c>
      <c r="G63" s="19">
        <f t="shared" si="8"/>
        <v>0.90000000000000013</v>
      </c>
      <c r="H63" s="1">
        <f>SQRT(POWER(($D63-$D$55),2)+POWER(($E63-$E$55),2)+POWER(($F63-$F$55),2)+POWER(($G63-$G$55),2))</f>
        <v>1.224489795918382E-2</v>
      </c>
      <c r="I63" s="1">
        <f t="shared" ref="I63:I81" si="9">SQRT(POWER(($D63-$D$56),2)+POWER(($E63-$E$56),2)+POWER(($F63-$F$56),2)+POWER(($G63-$G$56),2))</f>
        <v>0.29762351794504721</v>
      </c>
      <c r="J63" s="1">
        <f t="shared" ref="J63:J81" si="10">SQRT(POWER(($D63-$D$57),2)+POWER(($E63-$E$57),2)+POWER(($F63-$F$57),2)+POWER(($G63-$G$57),2))</f>
        <v>1.1939246458529158</v>
      </c>
      <c r="K63" s="26" t="str">
        <f t="shared" ref="K63:K81" si="11">IF(J63 &lt;= I63, $I$33, IF(I63 &lt;= H63, $I$32, $I$31))</f>
        <v>UNGGUL</v>
      </c>
    </row>
    <row r="64" spans="2:11" x14ac:dyDescent="0.25">
      <c r="B64" s="1">
        <v>3</v>
      </c>
      <c r="C64" s="1" t="s">
        <v>2</v>
      </c>
      <c r="D64" s="10">
        <f t="shared" ref="D64:G64" si="12">D31</f>
        <v>0.77755102040816326</v>
      </c>
      <c r="E64" s="19">
        <f t="shared" si="12"/>
        <v>0.70000000000000007</v>
      </c>
      <c r="F64" s="19">
        <f t="shared" si="12"/>
        <v>0.90000000000000013</v>
      </c>
      <c r="G64" s="19">
        <f t="shared" si="12"/>
        <v>0.90000000000000013</v>
      </c>
      <c r="H64" s="1">
        <f t="shared" ref="H64:H81" si="13">SQRT(POWER(($D64-$D$55),2)+POWER(($E64-$E$55),2)+POWER(($F64-$F$55),2)+POWER(($G64-$G$55),2))</f>
        <v>0.23450746811793033</v>
      </c>
      <c r="I64" s="1">
        <f t="shared" si="9"/>
        <v>0.30355384960249887</v>
      </c>
      <c r="J64" s="1">
        <f t="shared" si="10"/>
        <v>1.0526419035421677</v>
      </c>
      <c r="K64" s="26" t="str">
        <f t="shared" si="11"/>
        <v>UNGGUL</v>
      </c>
    </row>
    <row r="65" spans="2:11" x14ac:dyDescent="0.25">
      <c r="B65" s="1">
        <v>4</v>
      </c>
      <c r="C65" s="1" t="s">
        <v>3</v>
      </c>
      <c r="D65" s="10">
        <f t="shared" ref="D65:G65" si="14">D32</f>
        <v>0.66734693877551021</v>
      </c>
      <c r="E65" s="19">
        <f t="shared" si="14"/>
        <v>0.70000000000000007</v>
      </c>
      <c r="F65" s="19">
        <f t="shared" si="14"/>
        <v>0.90000000000000013</v>
      </c>
      <c r="G65" s="19">
        <f t="shared" si="14"/>
        <v>0.70000000000000007</v>
      </c>
      <c r="H65" s="1">
        <f t="shared" si="13"/>
        <v>0.36623414217836975</v>
      </c>
      <c r="I65" s="1">
        <f t="shared" si="9"/>
        <v>0.20000000000000007</v>
      </c>
      <c r="J65" s="1">
        <f t="shared" si="10"/>
        <v>0.90274236270806441</v>
      </c>
      <c r="K65" s="26" t="str">
        <f t="shared" si="11"/>
        <v>BERKEMBANG</v>
      </c>
    </row>
    <row r="66" spans="2:11" x14ac:dyDescent="0.25">
      <c r="B66" s="1">
        <v>5</v>
      </c>
      <c r="C66" s="1" t="s">
        <v>4</v>
      </c>
      <c r="D66" s="10">
        <f t="shared" ref="D66:G66" si="15">D33</f>
        <v>0.4346938775510204</v>
      </c>
      <c r="E66" s="19">
        <f t="shared" si="15"/>
        <v>0.5</v>
      </c>
      <c r="F66" s="19">
        <f t="shared" si="15"/>
        <v>0.5</v>
      </c>
      <c r="G66" s="19">
        <f t="shared" si="15"/>
        <v>0.3</v>
      </c>
      <c r="H66" s="1">
        <f t="shared" si="13"/>
        <v>0.94684200772278015</v>
      </c>
      <c r="I66" s="1">
        <f t="shared" si="9"/>
        <v>0.7308402334964369</v>
      </c>
      <c r="J66" s="1">
        <f t="shared" si="10"/>
        <v>0.31327693922427374</v>
      </c>
      <c r="K66" s="26" t="str">
        <f t="shared" si="11"/>
        <v>LEMAH</v>
      </c>
    </row>
    <row r="67" spans="2:11" x14ac:dyDescent="0.25">
      <c r="B67" s="1">
        <v>6</v>
      </c>
      <c r="C67" s="1" t="s">
        <v>5</v>
      </c>
      <c r="D67" s="10">
        <f t="shared" ref="D67:G67" si="16">D34</f>
        <v>0.78979591836734708</v>
      </c>
      <c r="E67" s="19">
        <f t="shared" si="16"/>
        <v>0.90000000000000013</v>
      </c>
      <c r="F67" s="19">
        <f t="shared" si="16"/>
        <v>0.90000000000000013</v>
      </c>
      <c r="G67" s="19">
        <f t="shared" si="16"/>
        <v>0.70000000000000007</v>
      </c>
      <c r="H67" s="1">
        <f t="shared" si="13"/>
        <v>0.22835266499101009</v>
      </c>
      <c r="I67" s="1">
        <f t="shared" si="9"/>
        <v>0.12244897959183687</v>
      </c>
      <c r="J67" s="1">
        <f t="shared" si="10"/>
        <v>1.058253297490404</v>
      </c>
      <c r="K67" s="26" t="str">
        <f t="shared" si="11"/>
        <v>BERKEMBANG</v>
      </c>
    </row>
    <row r="68" spans="2:11" x14ac:dyDescent="0.25">
      <c r="B68" s="1">
        <v>7</v>
      </c>
      <c r="C68" s="1" t="s">
        <v>6</v>
      </c>
      <c r="D68" s="10">
        <f t="shared" ref="D68:G68" si="17">D35</f>
        <v>0.76530612244897966</v>
      </c>
      <c r="E68" s="19">
        <f t="shared" si="17"/>
        <v>0.90000000000000013</v>
      </c>
      <c r="F68" s="19">
        <f t="shared" si="17"/>
        <v>0.70000000000000007</v>
      </c>
      <c r="G68" s="19">
        <f t="shared" si="17"/>
        <v>0.70000000000000007</v>
      </c>
      <c r="H68" s="1">
        <f t="shared" si="13"/>
        <v>0.3132769392242738</v>
      </c>
      <c r="I68" s="1">
        <f t="shared" si="9"/>
        <v>0.22270159780740809</v>
      </c>
      <c r="J68" s="1">
        <f t="shared" si="10"/>
        <v>0.94684200772278004</v>
      </c>
      <c r="K68" s="26" t="str">
        <f t="shared" si="11"/>
        <v>BERKEMBANG</v>
      </c>
    </row>
    <row r="69" spans="2:11" x14ac:dyDescent="0.25">
      <c r="B69" s="1">
        <v>8</v>
      </c>
      <c r="C69" s="1" t="s">
        <v>7</v>
      </c>
      <c r="D69" s="10">
        <f t="shared" ref="D69:G69" si="18">D36</f>
        <v>0.66734693877551021</v>
      </c>
      <c r="E69" s="19">
        <f t="shared" si="18"/>
        <v>0.70000000000000007</v>
      </c>
      <c r="F69" s="19">
        <f t="shared" si="18"/>
        <v>0.70000000000000007</v>
      </c>
      <c r="G69" s="19">
        <f t="shared" si="18"/>
        <v>0.90000000000000013</v>
      </c>
      <c r="H69" s="1">
        <f t="shared" si="13"/>
        <v>0.36623414217836975</v>
      </c>
      <c r="I69" s="1">
        <f t="shared" si="9"/>
        <v>0.34641016151377557</v>
      </c>
      <c r="J69" s="1">
        <f t="shared" si="10"/>
        <v>0.90274236270806441</v>
      </c>
      <c r="K69" s="26" t="str">
        <f t="shared" si="11"/>
        <v>BERKEMBANG</v>
      </c>
    </row>
    <row r="70" spans="2:11" x14ac:dyDescent="0.25">
      <c r="B70" s="1">
        <v>9</v>
      </c>
      <c r="C70" s="1" t="s">
        <v>8</v>
      </c>
      <c r="D70" s="10">
        <f t="shared" ref="D70:G70" si="19">D37</f>
        <v>0.66734693877551021</v>
      </c>
      <c r="E70" s="19">
        <f t="shared" si="19"/>
        <v>0.90000000000000013</v>
      </c>
      <c r="F70" s="19">
        <f t="shared" si="19"/>
        <v>0.90000000000000013</v>
      </c>
      <c r="G70" s="19">
        <f t="shared" si="19"/>
        <v>0.70000000000000007</v>
      </c>
      <c r="H70" s="1">
        <f t="shared" si="13"/>
        <v>0.30680196690556971</v>
      </c>
      <c r="I70" s="1">
        <f t="shared" si="9"/>
        <v>0</v>
      </c>
      <c r="J70" s="1">
        <f t="shared" si="10"/>
        <v>1.0074441788147563</v>
      </c>
      <c r="K70" s="26" t="str">
        <f t="shared" si="11"/>
        <v>BERKEMBANG</v>
      </c>
    </row>
    <row r="71" spans="2:11" x14ac:dyDescent="0.25">
      <c r="B71" s="1">
        <v>10</v>
      </c>
      <c r="C71" s="1" t="s">
        <v>9</v>
      </c>
      <c r="D71" s="10">
        <f t="shared" ref="D71:G71" si="20">D38</f>
        <v>0.59387755102040818</v>
      </c>
      <c r="E71" s="19">
        <f t="shared" si="20"/>
        <v>0.5</v>
      </c>
      <c r="F71" s="19">
        <f t="shared" si="20"/>
        <v>0.70000000000000007</v>
      </c>
      <c r="G71" s="19">
        <f t="shared" si="20"/>
        <v>0.70000000000000007</v>
      </c>
      <c r="H71" s="1">
        <f t="shared" si="13"/>
        <v>0.57767720551296042</v>
      </c>
      <c r="I71" s="1">
        <f t="shared" si="9"/>
        <v>0.45320828648327877</v>
      </c>
      <c r="J71" s="1">
        <f t="shared" si="10"/>
        <v>0.66810479342222417</v>
      </c>
      <c r="K71" s="26" t="str">
        <f t="shared" si="11"/>
        <v>BERKEMBANG</v>
      </c>
    </row>
    <row r="72" spans="2:11" x14ac:dyDescent="0.25">
      <c r="B72" s="1">
        <v>11</v>
      </c>
      <c r="C72" s="1" t="s">
        <v>10</v>
      </c>
      <c r="D72" s="10">
        <f t="shared" ref="D72:G72" si="21">D39</f>
        <v>0.78979591836734708</v>
      </c>
      <c r="E72" s="19">
        <f t="shared" si="21"/>
        <v>0.90000000000000013</v>
      </c>
      <c r="F72" s="19">
        <f t="shared" si="21"/>
        <v>0.90000000000000013</v>
      </c>
      <c r="G72" s="19">
        <f t="shared" si="21"/>
        <v>0.90000000000000013</v>
      </c>
      <c r="H72" s="1">
        <f t="shared" si="13"/>
        <v>0.11020408163265305</v>
      </c>
      <c r="I72" s="1">
        <f t="shared" si="9"/>
        <v>0.23450746811793033</v>
      </c>
      <c r="J72" s="1">
        <f t="shared" si="10"/>
        <v>1.1488690271955777</v>
      </c>
      <c r="K72" s="26" t="str">
        <f t="shared" si="11"/>
        <v>UNGGUL</v>
      </c>
    </row>
    <row r="73" spans="2:11" x14ac:dyDescent="0.25">
      <c r="B73" s="1">
        <v>12</v>
      </c>
      <c r="C73" s="1" t="s">
        <v>11</v>
      </c>
      <c r="D73" s="10">
        <f t="shared" ref="D73:G73" si="22">D40</f>
        <v>0.77755102040816326</v>
      </c>
      <c r="E73" s="19">
        <f t="shared" si="22"/>
        <v>0.90000000000000013</v>
      </c>
      <c r="F73" s="19">
        <f t="shared" si="22"/>
        <v>0.90000000000000013</v>
      </c>
      <c r="G73" s="19">
        <f t="shared" si="22"/>
        <v>0.70000000000000007</v>
      </c>
      <c r="H73" s="1">
        <f t="shared" si="13"/>
        <v>0.23450746811793033</v>
      </c>
      <c r="I73" s="1">
        <f t="shared" si="9"/>
        <v>0.11020408163265305</v>
      </c>
      <c r="J73" s="1">
        <f t="shared" si="10"/>
        <v>1.0526419035421677</v>
      </c>
      <c r="K73" s="26" t="str">
        <f t="shared" si="11"/>
        <v>BERKEMBANG</v>
      </c>
    </row>
    <row r="74" spans="2:11" x14ac:dyDescent="0.25">
      <c r="B74" s="1">
        <v>13</v>
      </c>
      <c r="C74" s="1" t="s">
        <v>12</v>
      </c>
      <c r="D74" s="10">
        <f t="shared" ref="D74:G74" si="23">D41</f>
        <v>0.72857142857142865</v>
      </c>
      <c r="E74" s="19">
        <f t="shared" si="23"/>
        <v>0.70000000000000007</v>
      </c>
      <c r="F74" s="19">
        <f t="shared" si="23"/>
        <v>0.90000000000000013</v>
      </c>
      <c r="G74" s="19">
        <f t="shared" si="23"/>
        <v>0.70000000000000007</v>
      </c>
      <c r="H74" s="1">
        <f t="shared" si="13"/>
        <v>0.33073819722257802</v>
      </c>
      <c r="I74" s="1">
        <f t="shared" si="9"/>
        <v>0.20916127306643204</v>
      </c>
      <c r="J74" s="1">
        <f t="shared" si="10"/>
        <v>0.92934034098803397</v>
      </c>
      <c r="K74" s="26" t="str">
        <f t="shared" si="11"/>
        <v>BERKEMBANG</v>
      </c>
    </row>
    <row r="75" spans="2:11" x14ac:dyDescent="0.25">
      <c r="B75" s="1">
        <v>14</v>
      </c>
      <c r="C75" s="1" t="s">
        <v>7</v>
      </c>
      <c r="D75" s="10">
        <f t="shared" ref="D75:G75" si="24">D42</f>
        <v>0.76530612244897966</v>
      </c>
      <c r="E75" s="19">
        <f t="shared" si="24"/>
        <v>0.90000000000000013</v>
      </c>
      <c r="F75" s="19">
        <f t="shared" si="24"/>
        <v>0.70000000000000007</v>
      </c>
      <c r="G75" s="19">
        <f t="shared" si="24"/>
        <v>0.70000000000000007</v>
      </c>
      <c r="H75" s="1">
        <f t="shared" si="13"/>
        <v>0.3132769392242738</v>
      </c>
      <c r="I75" s="1">
        <f t="shared" si="9"/>
        <v>0.22270159780740809</v>
      </c>
      <c r="J75" s="1">
        <f t="shared" si="10"/>
        <v>0.94684200772278004</v>
      </c>
      <c r="K75" s="26" t="str">
        <f t="shared" si="11"/>
        <v>BERKEMBANG</v>
      </c>
    </row>
    <row r="76" spans="2:11" x14ac:dyDescent="0.25">
      <c r="B76" s="1">
        <v>15</v>
      </c>
      <c r="C76" s="1" t="s">
        <v>8</v>
      </c>
      <c r="D76" s="10">
        <f t="shared" ref="D76:G76" si="25">D43</f>
        <v>0.66734693877551021</v>
      </c>
      <c r="E76" s="19">
        <f t="shared" si="25"/>
        <v>0.90000000000000013</v>
      </c>
      <c r="F76" s="19">
        <f t="shared" si="25"/>
        <v>0.70000000000000007</v>
      </c>
      <c r="G76" s="19">
        <f t="shared" si="25"/>
        <v>0.70000000000000007</v>
      </c>
      <c r="H76" s="1">
        <f t="shared" si="13"/>
        <v>0.36623414217836975</v>
      </c>
      <c r="I76" s="1">
        <f t="shared" si="9"/>
        <v>0.20000000000000007</v>
      </c>
      <c r="J76" s="1">
        <f t="shared" si="10"/>
        <v>0.90274236270806441</v>
      </c>
      <c r="K76" s="26" t="str">
        <f t="shared" si="11"/>
        <v>BERKEMBANG</v>
      </c>
    </row>
    <row r="77" spans="2:11" x14ac:dyDescent="0.25">
      <c r="B77" s="1">
        <v>16</v>
      </c>
      <c r="C77" s="1" t="s">
        <v>9</v>
      </c>
      <c r="D77" s="10">
        <f t="shared" ref="D77:G77" si="26">D44</f>
        <v>0.39795918367346939</v>
      </c>
      <c r="E77" s="19">
        <f t="shared" si="26"/>
        <v>0.70000000000000007</v>
      </c>
      <c r="F77" s="19">
        <f t="shared" si="26"/>
        <v>0.3</v>
      </c>
      <c r="G77" s="19">
        <f t="shared" si="26"/>
        <v>0.3</v>
      </c>
      <c r="H77" s="1">
        <f t="shared" si="13"/>
        <v>1.0060044638359262</v>
      </c>
      <c r="I77" s="1">
        <f t="shared" si="9"/>
        <v>0.79534254419018557</v>
      </c>
      <c r="J77" s="1">
        <f t="shared" si="10"/>
        <v>0.41182035120422666</v>
      </c>
      <c r="K77" s="26" t="str">
        <f t="shared" si="11"/>
        <v>LEMAH</v>
      </c>
    </row>
    <row r="78" spans="2:11" x14ac:dyDescent="0.25">
      <c r="B78" s="1">
        <v>17</v>
      </c>
      <c r="C78" s="1" t="s">
        <v>10</v>
      </c>
      <c r="D78" s="10">
        <f t="shared" ref="D78:G78" si="27">D45</f>
        <v>0.52040816326530615</v>
      </c>
      <c r="E78" s="19">
        <f t="shared" si="27"/>
        <v>0.5</v>
      </c>
      <c r="F78" s="19">
        <f t="shared" si="27"/>
        <v>0.70000000000000007</v>
      </c>
      <c r="G78" s="19">
        <f t="shared" si="27"/>
        <v>0.5</v>
      </c>
      <c r="H78" s="1">
        <f t="shared" si="13"/>
        <v>0.70999293131383978</v>
      </c>
      <c r="I78" s="1">
        <f t="shared" si="9"/>
        <v>0.51145967949432558</v>
      </c>
      <c r="J78" s="1">
        <f t="shared" si="10"/>
        <v>0.53719620106064225</v>
      </c>
      <c r="K78" s="26" t="str">
        <f t="shared" si="11"/>
        <v>BERKEMBANG</v>
      </c>
    </row>
    <row r="79" spans="2:11" x14ac:dyDescent="0.25">
      <c r="B79" s="1">
        <v>18</v>
      </c>
      <c r="C79" s="1" t="s">
        <v>11</v>
      </c>
      <c r="D79" s="10">
        <f t="shared" ref="D79:G79" si="28">D46</f>
        <v>0.78979591836734708</v>
      </c>
      <c r="E79" s="19">
        <f t="shared" si="28"/>
        <v>0.90000000000000013</v>
      </c>
      <c r="F79" s="19">
        <f t="shared" si="28"/>
        <v>0.70000000000000007</v>
      </c>
      <c r="G79" s="19">
        <f t="shared" si="28"/>
        <v>0.90000000000000013</v>
      </c>
      <c r="H79" s="1">
        <f t="shared" si="13"/>
        <v>0.22835266499101009</v>
      </c>
      <c r="I79" s="1">
        <f t="shared" si="9"/>
        <v>0.30821056536576119</v>
      </c>
      <c r="J79" s="1">
        <f t="shared" si="10"/>
        <v>1.058253297490404</v>
      </c>
      <c r="K79" s="26" t="str">
        <f t="shared" si="11"/>
        <v>UNGGUL</v>
      </c>
    </row>
    <row r="80" spans="2:11" x14ac:dyDescent="0.25">
      <c r="B80" s="1">
        <v>19</v>
      </c>
      <c r="C80" s="1" t="s">
        <v>12</v>
      </c>
      <c r="D80" s="10">
        <f t="shared" ref="D80:G80" si="29">D47</f>
        <v>0.3</v>
      </c>
      <c r="E80" s="19">
        <f t="shared" si="29"/>
        <v>0.3</v>
      </c>
      <c r="F80" s="19">
        <f t="shared" si="29"/>
        <v>0.3</v>
      </c>
      <c r="G80" s="19">
        <f t="shared" si="29"/>
        <v>0.3</v>
      </c>
      <c r="H80" s="1">
        <f t="shared" si="13"/>
        <v>1.2000000000000002</v>
      </c>
      <c r="I80" s="1">
        <f t="shared" si="9"/>
        <v>1.0074441788147563</v>
      </c>
      <c r="J80" s="1">
        <f t="shared" si="10"/>
        <v>0</v>
      </c>
      <c r="K80" s="26" t="str">
        <f t="shared" si="11"/>
        <v>LEMAH</v>
      </c>
    </row>
    <row r="81" spans="2:11" x14ac:dyDescent="0.25">
      <c r="B81" s="1">
        <v>20</v>
      </c>
      <c r="C81" s="1" t="s">
        <v>15</v>
      </c>
      <c r="D81" s="10">
        <f t="shared" ref="D81:G81" si="30">D48</f>
        <v>0.76530612244897966</v>
      </c>
      <c r="E81" s="19">
        <f t="shared" si="30"/>
        <v>0.70000000000000007</v>
      </c>
      <c r="F81" s="19">
        <f t="shared" si="30"/>
        <v>0.90000000000000013</v>
      </c>
      <c r="G81" s="19">
        <f t="shared" si="30"/>
        <v>0.90000000000000013</v>
      </c>
      <c r="H81" s="1">
        <f t="shared" si="13"/>
        <v>0.24112743653456223</v>
      </c>
      <c r="I81" s="1">
        <f t="shared" si="9"/>
        <v>0.2993259121191692</v>
      </c>
      <c r="J81" s="1">
        <f t="shared" si="10"/>
        <v>1.0471436327402774</v>
      </c>
      <c r="K81" s="26" t="str">
        <f t="shared" si="11"/>
        <v>UNGGUL</v>
      </c>
    </row>
    <row r="85" spans="2:11" x14ac:dyDescent="0.25">
      <c r="B85" s="23" t="s">
        <v>38</v>
      </c>
      <c r="C85" s="27"/>
      <c r="D85" s="27"/>
      <c r="E85" s="27"/>
      <c r="F85" s="27"/>
      <c r="G85" s="27"/>
      <c r="H85" s="27"/>
      <c r="I85" s="27"/>
      <c r="J85" s="27"/>
      <c r="K85" s="24"/>
    </row>
    <row r="86" spans="2:11" x14ac:dyDescent="0.25">
      <c r="B86" s="25" t="s">
        <v>14</v>
      </c>
      <c r="C86" s="25" t="s">
        <v>13</v>
      </c>
      <c r="D86" s="25" t="s">
        <v>16</v>
      </c>
      <c r="E86" s="25" t="s">
        <v>17</v>
      </c>
      <c r="F86" s="25" t="s">
        <v>18</v>
      </c>
      <c r="G86" s="25" t="s">
        <v>19</v>
      </c>
      <c r="H86" s="25" t="s">
        <v>29</v>
      </c>
      <c r="I86" s="25" t="s">
        <v>30</v>
      </c>
      <c r="J86" s="25" t="s">
        <v>31</v>
      </c>
      <c r="K86" s="25" t="s">
        <v>32</v>
      </c>
    </row>
    <row r="87" spans="2:11" x14ac:dyDescent="0.25">
      <c r="B87" s="1">
        <v>1</v>
      </c>
      <c r="C87" s="1" t="s">
        <v>0</v>
      </c>
      <c r="D87" s="10">
        <v>0.90000000000000013</v>
      </c>
      <c r="E87" s="1">
        <v>0.90000000000000013</v>
      </c>
      <c r="F87" s="1">
        <v>0.90000000000000013</v>
      </c>
      <c r="G87" s="1">
        <v>0.90000000000000013</v>
      </c>
      <c r="H87" s="1">
        <v>0</v>
      </c>
      <c r="I87" s="1">
        <v>0.30680196690556971</v>
      </c>
      <c r="J87" s="1">
        <v>1.2000000000000002</v>
      </c>
      <c r="K87" s="1" t="s">
        <v>26</v>
      </c>
    </row>
    <row r="88" spans="2:11" x14ac:dyDescent="0.25">
      <c r="B88" s="1">
        <v>2</v>
      </c>
      <c r="C88" s="1" t="s">
        <v>1</v>
      </c>
      <c r="D88" s="10">
        <v>0.88775510204081631</v>
      </c>
      <c r="E88" s="1">
        <v>0.90000000000000013</v>
      </c>
      <c r="F88" s="1">
        <v>0.90000000000000013</v>
      </c>
      <c r="G88" s="1">
        <v>0.90000000000000013</v>
      </c>
      <c r="H88" s="1">
        <v>1.224489795918382E-2</v>
      </c>
      <c r="I88" s="1">
        <v>0.29762351794504721</v>
      </c>
      <c r="J88" s="1">
        <v>1.1939246458529158</v>
      </c>
      <c r="K88" s="1" t="s">
        <v>26</v>
      </c>
    </row>
    <row r="89" spans="2:11" x14ac:dyDescent="0.25">
      <c r="B89" s="1">
        <v>3</v>
      </c>
      <c r="C89" s="1" t="s">
        <v>2</v>
      </c>
      <c r="D89" s="10">
        <v>0.77755102040816326</v>
      </c>
      <c r="E89" s="1">
        <v>0.70000000000000007</v>
      </c>
      <c r="F89" s="1">
        <v>0.90000000000000013</v>
      </c>
      <c r="G89" s="1">
        <v>0.90000000000000013</v>
      </c>
      <c r="H89" s="1">
        <v>0.23450746811793033</v>
      </c>
      <c r="I89" s="1">
        <v>0.30355384960249887</v>
      </c>
      <c r="J89" s="1">
        <v>1.0526419035421677</v>
      </c>
      <c r="K89" s="1" t="s">
        <v>26</v>
      </c>
    </row>
    <row r="90" spans="2:11" x14ac:dyDescent="0.25">
      <c r="B90" s="1">
        <v>11</v>
      </c>
      <c r="C90" s="1" t="s">
        <v>10</v>
      </c>
      <c r="D90" s="10">
        <v>0.78979591836734708</v>
      </c>
      <c r="E90" s="1">
        <v>0.90000000000000013</v>
      </c>
      <c r="F90" s="1">
        <v>0.90000000000000013</v>
      </c>
      <c r="G90" s="1">
        <v>0.90000000000000013</v>
      </c>
      <c r="H90" s="1">
        <v>0.11020408163265305</v>
      </c>
      <c r="I90" s="1">
        <v>0.23450746811793033</v>
      </c>
      <c r="J90" s="1">
        <v>1.1488690271955777</v>
      </c>
      <c r="K90" s="1" t="s">
        <v>26</v>
      </c>
    </row>
    <row r="91" spans="2:11" x14ac:dyDescent="0.25">
      <c r="B91" s="1">
        <v>18</v>
      </c>
      <c r="C91" s="1" t="s">
        <v>11</v>
      </c>
      <c r="D91" s="10">
        <v>0.78979591836734708</v>
      </c>
      <c r="E91" s="1">
        <v>0.90000000000000013</v>
      </c>
      <c r="F91" s="1">
        <v>0.70000000000000007</v>
      </c>
      <c r="G91" s="1">
        <v>0.90000000000000013</v>
      </c>
      <c r="H91" s="1">
        <v>0.22835266499101009</v>
      </c>
      <c r="I91" s="1">
        <v>0.30821056536576119</v>
      </c>
      <c r="J91" s="1">
        <v>1.058253297490404</v>
      </c>
      <c r="K91" s="1" t="s">
        <v>26</v>
      </c>
    </row>
    <row r="92" spans="2:11" x14ac:dyDescent="0.25">
      <c r="B92" s="1">
        <v>20</v>
      </c>
      <c r="C92" s="1" t="s">
        <v>15</v>
      </c>
      <c r="D92" s="10">
        <v>0.76530612244897966</v>
      </c>
      <c r="E92" s="1">
        <v>0.70000000000000007</v>
      </c>
      <c r="F92" s="1">
        <v>0.90000000000000013</v>
      </c>
      <c r="G92" s="1">
        <v>0.90000000000000013</v>
      </c>
      <c r="H92" s="1">
        <v>0.24112743653456223</v>
      </c>
      <c r="I92" s="1">
        <v>0.2993259121191692</v>
      </c>
      <c r="J92" s="1">
        <v>1.0471436327402774</v>
      </c>
      <c r="K92" s="1" t="s">
        <v>26</v>
      </c>
    </row>
    <row r="93" spans="2:11" x14ac:dyDescent="0.25">
      <c r="B93" s="1">
        <v>4</v>
      </c>
      <c r="C93" s="1" t="s">
        <v>3</v>
      </c>
      <c r="D93" s="10">
        <v>0.66734693877551021</v>
      </c>
      <c r="E93" s="1">
        <v>0.70000000000000007</v>
      </c>
      <c r="F93" s="1">
        <v>0.90000000000000013</v>
      </c>
      <c r="G93" s="1">
        <v>0.70000000000000007</v>
      </c>
      <c r="H93" s="1">
        <v>0.36623414217836975</v>
      </c>
      <c r="I93" s="1">
        <v>0.20000000000000007</v>
      </c>
      <c r="J93" s="1">
        <v>0.90274236270806441</v>
      </c>
      <c r="K93" s="1" t="s">
        <v>27</v>
      </c>
    </row>
    <row r="94" spans="2:11" x14ac:dyDescent="0.25">
      <c r="B94" s="1">
        <v>6</v>
      </c>
      <c r="C94" s="1" t="s">
        <v>5</v>
      </c>
      <c r="D94" s="10">
        <v>0.78979591836734708</v>
      </c>
      <c r="E94" s="1">
        <v>0.90000000000000013</v>
      </c>
      <c r="F94" s="1">
        <v>0.90000000000000013</v>
      </c>
      <c r="G94" s="1">
        <v>0.70000000000000007</v>
      </c>
      <c r="H94" s="1">
        <v>0.22835266499101009</v>
      </c>
      <c r="I94" s="1">
        <v>0.12244897959183687</v>
      </c>
      <c r="J94" s="1">
        <v>1.058253297490404</v>
      </c>
      <c r="K94" s="1" t="s">
        <v>27</v>
      </c>
    </row>
    <row r="95" spans="2:11" x14ac:dyDescent="0.25">
      <c r="B95" s="1">
        <v>7</v>
      </c>
      <c r="C95" s="1" t="s">
        <v>6</v>
      </c>
      <c r="D95" s="10">
        <v>0.76530612244897966</v>
      </c>
      <c r="E95" s="1">
        <v>0.90000000000000013</v>
      </c>
      <c r="F95" s="1">
        <v>0.70000000000000007</v>
      </c>
      <c r="G95" s="1">
        <v>0.70000000000000007</v>
      </c>
      <c r="H95" s="1">
        <v>0.3132769392242738</v>
      </c>
      <c r="I95" s="1">
        <v>0.22270159780740809</v>
      </c>
      <c r="J95" s="1">
        <v>0.94684200772278004</v>
      </c>
      <c r="K95" s="1" t="s">
        <v>27</v>
      </c>
    </row>
    <row r="96" spans="2:11" x14ac:dyDescent="0.25">
      <c r="B96" s="1">
        <v>8</v>
      </c>
      <c r="C96" s="1" t="s">
        <v>7</v>
      </c>
      <c r="D96" s="10">
        <v>0.66734693877551021</v>
      </c>
      <c r="E96" s="1">
        <v>0.70000000000000007</v>
      </c>
      <c r="F96" s="1">
        <v>0.70000000000000007</v>
      </c>
      <c r="G96" s="1">
        <v>0.90000000000000013</v>
      </c>
      <c r="H96" s="1">
        <v>0.36623414217836975</v>
      </c>
      <c r="I96" s="1">
        <v>0.34641016151377557</v>
      </c>
      <c r="J96" s="1">
        <v>0.90274236270806441</v>
      </c>
      <c r="K96" s="1" t="s">
        <v>27</v>
      </c>
    </row>
    <row r="97" spans="2:11" x14ac:dyDescent="0.25">
      <c r="B97" s="1">
        <v>9</v>
      </c>
      <c r="C97" s="1" t="s">
        <v>8</v>
      </c>
      <c r="D97" s="10">
        <v>0.66734693877551021</v>
      </c>
      <c r="E97" s="1">
        <v>0.90000000000000013</v>
      </c>
      <c r="F97" s="1">
        <v>0.90000000000000013</v>
      </c>
      <c r="G97" s="1">
        <v>0.70000000000000007</v>
      </c>
      <c r="H97" s="1">
        <v>0.30680196690556971</v>
      </c>
      <c r="I97" s="1">
        <v>0</v>
      </c>
      <c r="J97" s="1">
        <v>1.0074441788147563</v>
      </c>
      <c r="K97" s="1" t="s">
        <v>27</v>
      </c>
    </row>
    <row r="98" spans="2:11" x14ac:dyDescent="0.25">
      <c r="B98" s="1">
        <v>10</v>
      </c>
      <c r="C98" s="1" t="s">
        <v>9</v>
      </c>
      <c r="D98" s="10">
        <v>0.59387755102040818</v>
      </c>
      <c r="E98" s="1">
        <v>0.5</v>
      </c>
      <c r="F98" s="1">
        <v>0.70000000000000007</v>
      </c>
      <c r="G98" s="1">
        <v>0.70000000000000007</v>
      </c>
      <c r="H98" s="1">
        <v>0.57767720551296042</v>
      </c>
      <c r="I98" s="1">
        <v>0.45320828648327877</v>
      </c>
      <c r="J98" s="1">
        <v>0.66810479342222417</v>
      </c>
      <c r="K98" s="1" t="s">
        <v>27</v>
      </c>
    </row>
    <row r="99" spans="2:11" x14ac:dyDescent="0.25">
      <c r="B99" s="1">
        <v>12</v>
      </c>
      <c r="C99" s="1" t="s">
        <v>11</v>
      </c>
      <c r="D99" s="10">
        <v>0.77755102040816326</v>
      </c>
      <c r="E99" s="1">
        <v>0.90000000000000013</v>
      </c>
      <c r="F99" s="1">
        <v>0.90000000000000013</v>
      </c>
      <c r="G99" s="1">
        <v>0.70000000000000007</v>
      </c>
      <c r="H99" s="1">
        <v>0.23450746811793033</v>
      </c>
      <c r="I99" s="1">
        <v>0.11020408163265305</v>
      </c>
      <c r="J99" s="1">
        <v>1.0526419035421677</v>
      </c>
      <c r="K99" s="1" t="s">
        <v>27</v>
      </c>
    </row>
    <row r="100" spans="2:11" x14ac:dyDescent="0.25">
      <c r="B100" s="1">
        <v>13</v>
      </c>
      <c r="C100" s="1" t="s">
        <v>12</v>
      </c>
      <c r="D100" s="10">
        <v>0.72857142857142865</v>
      </c>
      <c r="E100" s="1">
        <v>0.70000000000000007</v>
      </c>
      <c r="F100" s="1">
        <v>0.90000000000000013</v>
      </c>
      <c r="G100" s="1">
        <v>0.70000000000000007</v>
      </c>
      <c r="H100" s="1">
        <v>0.33073819722257802</v>
      </c>
      <c r="I100" s="1">
        <v>0.20916127306643204</v>
      </c>
      <c r="J100" s="1">
        <v>0.92934034098803397</v>
      </c>
      <c r="K100" s="1" t="s">
        <v>27</v>
      </c>
    </row>
    <row r="101" spans="2:11" x14ac:dyDescent="0.25">
      <c r="B101" s="1">
        <v>14</v>
      </c>
      <c r="C101" s="1" t="s">
        <v>7</v>
      </c>
      <c r="D101" s="10">
        <v>0.76530612244897966</v>
      </c>
      <c r="E101" s="1">
        <v>0.90000000000000013</v>
      </c>
      <c r="F101" s="1">
        <v>0.70000000000000007</v>
      </c>
      <c r="G101" s="1">
        <v>0.70000000000000007</v>
      </c>
      <c r="H101" s="1">
        <v>0.3132769392242738</v>
      </c>
      <c r="I101" s="1">
        <v>0.22270159780740809</v>
      </c>
      <c r="J101" s="1">
        <v>0.94684200772278004</v>
      </c>
      <c r="K101" s="1" t="s">
        <v>27</v>
      </c>
    </row>
    <row r="102" spans="2:11" x14ac:dyDescent="0.25">
      <c r="B102" s="1">
        <v>15</v>
      </c>
      <c r="C102" s="1" t="s">
        <v>8</v>
      </c>
      <c r="D102" s="10">
        <v>0.66734693877551021</v>
      </c>
      <c r="E102" s="1">
        <v>0.90000000000000013</v>
      </c>
      <c r="F102" s="1">
        <v>0.70000000000000007</v>
      </c>
      <c r="G102" s="1">
        <v>0.70000000000000007</v>
      </c>
      <c r="H102" s="1">
        <v>0.36623414217836975</v>
      </c>
      <c r="I102" s="1">
        <v>0.20000000000000007</v>
      </c>
      <c r="J102" s="1">
        <v>0.90274236270806441</v>
      </c>
      <c r="K102" s="1" t="s">
        <v>27</v>
      </c>
    </row>
    <row r="103" spans="2:11" x14ac:dyDescent="0.25">
      <c r="B103" s="1">
        <v>17</v>
      </c>
      <c r="C103" s="1" t="s">
        <v>10</v>
      </c>
      <c r="D103" s="10">
        <v>0.52040816326530615</v>
      </c>
      <c r="E103" s="1">
        <v>0.5</v>
      </c>
      <c r="F103" s="1">
        <v>0.70000000000000007</v>
      </c>
      <c r="G103" s="1">
        <v>0.5</v>
      </c>
      <c r="H103" s="1">
        <v>0.70999293131383978</v>
      </c>
      <c r="I103" s="1">
        <v>0.51145967949432558</v>
      </c>
      <c r="J103" s="1">
        <v>0.53719620106064225</v>
      </c>
      <c r="K103" s="1" t="s">
        <v>27</v>
      </c>
    </row>
    <row r="104" spans="2:11" x14ac:dyDescent="0.25">
      <c r="B104" s="1">
        <v>5</v>
      </c>
      <c r="C104" s="1" t="s">
        <v>4</v>
      </c>
      <c r="D104" s="10">
        <v>0.4346938775510204</v>
      </c>
      <c r="E104" s="19">
        <v>0.5</v>
      </c>
      <c r="F104" s="1">
        <v>0.5</v>
      </c>
      <c r="G104" s="1">
        <v>0.3</v>
      </c>
      <c r="H104" s="1">
        <v>0.94684200772278015</v>
      </c>
      <c r="I104" s="1">
        <v>0.7308402334964369</v>
      </c>
      <c r="J104" s="1">
        <v>0.31327693922427374</v>
      </c>
      <c r="K104" s="1" t="s">
        <v>28</v>
      </c>
    </row>
    <row r="105" spans="2:11" x14ac:dyDescent="0.25">
      <c r="B105" s="1">
        <v>16</v>
      </c>
      <c r="C105" s="1" t="s">
        <v>9</v>
      </c>
      <c r="D105" s="10">
        <v>0.39795918367346939</v>
      </c>
      <c r="E105" s="1">
        <v>0.70000000000000007</v>
      </c>
      <c r="F105" s="1">
        <v>0.3</v>
      </c>
      <c r="G105" s="1">
        <v>0.3</v>
      </c>
      <c r="H105" s="1">
        <v>1.0060044638359262</v>
      </c>
      <c r="I105" s="1">
        <v>0.79534254419018557</v>
      </c>
      <c r="J105" s="1">
        <v>0.41182035120422666</v>
      </c>
      <c r="K105" s="1" t="s">
        <v>28</v>
      </c>
    </row>
    <row r="106" spans="2:11" x14ac:dyDescent="0.25">
      <c r="B106" s="1">
        <v>19</v>
      </c>
      <c r="C106" s="1" t="s">
        <v>12</v>
      </c>
      <c r="D106" s="10">
        <v>0.3</v>
      </c>
      <c r="E106" s="1">
        <v>0.3</v>
      </c>
      <c r="F106" s="1">
        <v>0.3</v>
      </c>
      <c r="G106" s="1">
        <v>0.3</v>
      </c>
      <c r="H106" s="1">
        <v>1.2000000000000002</v>
      </c>
      <c r="I106" s="1">
        <v>1.0074441788147563</v>
      </c>
      <c r="J106" s="1">
        <v>0</v>
      </c>
      <c r="K106" s="1" t="s">
        <v>28</v>
      </c>
    </row>
    <row r="110" spans="2:11" x14ac:dyDescent="0.25">
      <c r="B110" s="4" t="s">
        <v>36</v>
      </c>
      <c r="C110" s="4"/>
      <c r="D110" s="4"/>
      <c r="E110" s="4"/>
      <c r="F110" s="4"/>
      <c r="G110" s="4"/>
      <c r="H110" s="4"/>
      <c r="I110" s="4"/>
      <c r="J110" s="4"/>
      <c r="K110" s="4"/>
    </row>
    <row r="111" spans="2:11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3" spans="2:11" x14ac:dyDescent="0.25">
      <c r="B113" s="21" t="s">
        <v>14</v>
      </c>
      <c r="C113" s="21" t="s">
        <v>13</v>
      </c>
      <c r="D113" s="21" t="s">
        <v>16</v>
      </c>
      <c r="E113" s="21" t="s">
        <v>17</v>
      </c>
      <c r="F113" s="21" t="s">
        <v>18</v>
      </c>
      <c r="G113" s="21" t="s">
        <v>19</v>
      </c>
      <c r="H113" s="21" t="s">
        <v>25</v>
      </c>
    </row>
    <row r="114" spans="2:11" x14ac:dyDescent="0.25">
      <c r="B114" s="1">
        <v>1</v>
      </c>
      <c r="C114" s="1" t="s">
        <v>33</v>
      </c>
      <c r="D114" s="30">
        <f>AVERAGE(D87:D93)</f>
        <v>0.79679300291545196</v>
      </c>
      <c r="E114" s="30">
        <f t="shared" ref="E114:G114" si="31">AVERAGE(E87:E93)</f>
        <v>0.81428571428571439</v>
      </c>
      <c r="F114" s="30">
        <f t="shared" si="31"/>
        <v>0.87142857142857166</v>
      </c>
      <c r="G114" s="30">
        <f t="shared" si="31"/>
        <v>0.87142857142857166</v>
      </c>
      <c r="H114" s="1" t="s">
        <v>26</v>
      </c>
    </row>
    <row r="115" spans="2:11" x14ac:dyDescent="0.25">
      <c r="B115" s="1">
        <v>2</v>
      </c>
      <c r="C115" s="1" t="s">
        <v>34</v>
      </c>
      <c r="D115" s="30">
        <f>AVERAGE(D94:D103)</f>
        <v>0.69428571428571417</v>
      </c>
      <c r="E115" s="30">
        <f t="shared" ref="E115:G115" si="32">AVERAGE(E94:E103)</f>
        <v>0.78000000000000014</v>
      </c>
      <c r="F115" s="30">
        <f t="shared" si="32"/>
        <v>0.78000000000000014</v>
      </c>
      <c r="G115" s="30">
        <f t="shared" si="32"/>
        <v>0.70000000000000007</v>
      </c>
      <c r="H115" s="1" t="s">
        <v>27</v>
      </c>
    </row>
    <row r="116" spans="2:11" x14ac:dyDescent="0.25">
      <c r="B116" s="1">
        <v>3</v>
      </c>
      <c r="C116" s="1" t="s">
        <v>35</v>
      </c>
      <c r="D116" s="30">
        <f>AVERAGE(D104:D106)</f>
        <v>0.3775510204081633</v>
      </c>
      <c r="E116" s="30">
        <f t="shared" ref="E116:G116" si="33">AVERAGE(E104:E106)</f>
        <v>0.50000000000000011</v>
      </c>
      <c r="F116" s="30">
        <f t="shared" si="33"/>
        <v>0.3666666666666667</v>
      </c>
      <c r="G116" s="30">
        <f t="shared" si="33"/>
        <v>0.3</v>
      </c>
      <c r="H116" s="1" t="s">
        <v>28</v>
      </c>
    </row>
    <row r="119" spans="2:11" x14ac:dyDescent="0.25">
      <c r="B119" s="22" t="s">
        <v>39</v>
      </c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2:11" x14ac:dyDescent="0.25">
      <c r="B120" s="18" t="s">
        <v>14</v>
      </c>
      <c r="C120" s="18" t="s">
        <v>13</v>
      </c>
      <c r="D120" s="18" t="s">
        <v>16</v>
      </c>
      <c r="E120" s="18" t="s">
        <v>17</v>
      </c>
      <c r="F120" s="18" t="s">
        <v>18</v>
      </c>
      <c r="G120" s="18" t="s">
        <v>19</v>
      </c>
      <c r="H120" s="18" t="s">
        <v>29</v>
      </c>
      <c r="I120" s="18" t="s">
        <v>30</v>
      </c>
      <c r="J120" s="18" t="s">
        <v>31</v>
      </c>
      <c r="K120" s="18" t="s">
        <v>32</v>
      </c>
    </row>
    <row r="121" spans="2:11" x14ac:dyDescent="0.25">
      <c r="B121" s="1">
        <v>1</v>
      </c>
      <c r="C121" s="1" t="s">
        <v>0</v>
      </c>
      <c r="D121" s="10">
        <v>0.90000000000000013</v>
      </c>
      <c r="E121" s="19">
        <v>0.90000000000000013</v>
      </c>
      <c r="F121" s="19">
        <v>0.90000000000000013</v>
      </c>
      <c r="G121" s="19">
        <v>0.90000000000000013</v>
      </c>
      <c r="H121" s="1">
        <f>SQRT(POWER(($D121-$D$114),2)+POWER(($E121-$E$114),2)+POWER(($F121-$F$114),2)+POWER(($G121-$G$114),2))</f>
        <v>0.14011165577475923</v>
      </c>
      <c r="I121" s="1">
        <f>SQRT(POWER(($D121-$D$115),2)+POWER(($E121-$E$115),2)+POWER(($F121-$F$115),2)+POWER(($G121-$G$115),2))</f>
        <v>0.33334421750937709</v>
      </c>
      <c r="J121" s="1">
        <f>SQRT(POWER(($D121-$D$116),2)+POWER(($E121-$E$116),2)+POWER(($F62-$F$116),2)+POWER(($G62-$G$116),2))</f>
        <v>1.0379775434569845</v>
      </c>
      <c r="K121" s="1" t="str">
        <f>IF(J121 &lt;= I121, $I$33, IF(I121 &lt;= H121, $I$32, $I$31))</f>
        <v>UNGGUL</v>
      </c>
    </row>
    <row r="122" spans="2:11" x14ac:dyDescent="0.25">
      <c r="B122" s="1">
        <v>2</v>
      </c>
      <c r="C122" s="1" t="s">
        <v>1</v>
      </c>
      <c r="D122" s="10">
        <v>0.88775510204081631</v>
      </c>
      <c r="E122" s="19">
        <v>0.90000000000000013</v>
      </c>
      <c r="F122" s="19">
        <v>0.90000000000000013</v>
      </c>
      <c r="G122" s="19">
        <v>0.90000000000000013</v>
      </c>
      <c r="H122" s="1">
        <f>SQRT(POWER(($D122-$D$114),2)+POWER(($E122-$E$114),2)+POWER(($F122-$F$114),2)+POWER(($G122-$G$114),2))</f>
        <v>0.13135332243238956</v>
      </c>
      <c r="I122" s="1">
        <f t="shared" ref="I122:I140" si="34">SQRT(POWER(($D122-$D$115),2)+POWER(($E122-$E$115),2)+POWER(($F122-$F$115),2)+POWER(($G122-$G$115),2))</f>
        <v>0.32593005997964364</v>
      </c>
      <c r="J122" s="1">
        <f t="shared" ref="J122:J140" si="35">SQRT(POWER(($D122-$D$116),2)+POWER(($E122-$E$116),2)+POWER(($F63-$F$116),2)+POWER(($G63-$G$116),2))</f>
        <v>1.0318685232911524</v>
      </c>
      <c r="K122" s="1" t="str">
        <f t="shared" ref="K122:K140" si="36">IF(J122 &lt;= I122, $I$33, IF(I122 &lt;= H122, $I$32, $I$31))</f>
        <v>UNGGUL</v>
      </c>
    </row>
    <row r="123" spans="2:11" x14ac:dyDescent="0.25">
      <c r="B123" s="1">
        <v>3</v>
      </c>
      <c r="C123" s="1" t="s">
        <v>2</v>
      </c>
      <c r="D123" s="10">
        <v>0.77755102040816326</v>
      </c>
      <c r="E123" s="19">
        <v>0.70000000000000007</v>
      </c>
      <c r="F123" s="19">
        <v>0.90000000000000013</v>
      </c>
      <c r="G123" s="19">
        <v>0.90000000000000013</v>
      </c>
      <c r="H123" s="1">
        <f t="shared" ref="H123:H140" si="37">SQRT(POWER(($D123-$D$114),2)+POWER(($E123-$E$114),2)+POWER(($F123-$F$114),2)+POWER(($G123-$G$114),2))</f>
        <v>0.12273602340727521</v>
      </c>
      <c r="I123" s="1">
        <f t="shared" si="34"/>
        <v>0.26025585719377231</v>
      </c>
      <c r="J123" s="1">
        <f t="shared" si="35"/>
        <v>0.91893658347268148</v>
      </c>
      <c r="K123" s="1" t="str">
        <f t="shared" si="36"/>
        <v>UNGGUL</v>
      </c>
    </row>
    <row r="124" spans="2:11" x14ac:dyDescent="0.25">
      <c r="B124" s="1">
        <v>4</v>
      </c>
      <c r="C124" s="1" t="s">
        <v>3</v>
      </c>
      <c r="D124" s="10">
        <v>0.66734693877551021</v>
      </c>
      <c r="E124" s="19">
        <v>0.70000000000000007</v>
      </c>
      <c r="F124" s="19">
        <v>0.90000000000000013</v>
      </c>
      <c r="G124" s="19">
        <v>0.70000000000000007</v>
      </c>
      <c r="H124" s="1">
        <f t="shared" si="37"/>
        <v>0.24499303999046779</v>
      </c>
      <c r="I124" s="1">
        <f t="shared" si="34"/>
        <v>0.14671638499495951</v>
      </c>
      <c r="J124" s="1">
        <f t="shared" si="35"/>
        <v>0.75394039469099849</v>
      </c>
      <c r="K124" s="1" t="str">
        <f t="shared" si="36"/>
        <v>BERKEMBANG</v>
      </c>
    </row>
    <row r="125" spans="2:11" x14ac:dyDescent="0.25">
      <c r="B125" s="1">
        <v>5</v>
      </c>
      <c r="C125" s="1" t="s">
        <v>4</v>
      </c>
      <c r="D125" s="10">
        <v>0.4346938775510204</v>
      </c>
      <c r="E125" s="19">
        <v>0.5</v>
      </c>
      <c r="F125" s="19">
        <v>0.5</v>
      </c>
      <c r="G125" s="19">
        <v>0.3</v>
      </c>
      <c r="H125" s="1">
        <f t="shared" si="37"/>
        <v>0.83329531542673141</v>
      </c>
      <c r="I125" s="1">
        <f t="shared" si="34"/>
        <v>0.61982894551585133</v>
      </c>
      <c r="J125" s="1">
        <f t="shared" si="35"/>
        <v>0.1450623448735982</v>
      </c>
      <c r="K125" s="1" t="str">
        <f t="shared" si="36"/>
        <v>LEMAH</v>
      </c>
    </row>
    <row r="126" spans="2:11" x14ac:dyDescent="0.25">
      <c r="B126" s="1">
        <v>6</v>
      </c>
      <c r="C126" s="1" t="s">
        <v>5</v>
      </c>
      <c r="D126" s="10">
        <v>0.78979591836734708</v>
      </c>
      <c r="E126" s="19">
        <v>0.90000000000000013</v>
      </c>
      <c r="F126" s="19">
        <v>0.90000000000000013</v>
      </c>
      <c r="G126" s="19">
        <v>0.70000000000000007</v>
      </c>
      <c r="H126" s="1">
        <f t="shared" si="37"/>
        <v>0.19390714169503054</v>
      </c>
      <c r="I126" s="1">
        <f t="shared" si="34"/>
        <v>0.19473622950985561</v>
      </c>
      <c r="J126" s="1">
        <f t="shared" si="35"/>
        <v>0.87999448881105069</v>
      </c>
      <c r="K126" s="1" t="str">
        <f t="shared" si="36"/>
        <v>UNGGUL</v>
      </c>
    </row>
    <row r="127" spans="2:11" x14ac:dyDescent="0.25">
      <c r="B127" s="1">
        <v>7</v>
      </c>
      <c r="C127" s="1" t="s">
        <v>6</v>
      </c>
      <c r="D127" s="10">
        <v>0.76530612244897966</v>
      </c>
      <c r="E127" s="19">
        <v>0.90000000000000013</v>
      </c>
      <c r="F127" s="19">
        <v>0.70000000000000007</v>
      </c>
      <c r="G127" s="19">
        <v>0.70000000000000007</v>
      </c>
      <c r="H127" s="1">
        <f t="shared" si="37"/>
        <v>0.25906345288577831</v>
      </c>
      <c r="I127" s="1">
        <f t="shared" si="34"/>
        <v>0.16076037563926268</v>
      </c>
      <c r="J127" s="1">
        <f t="shared" si="35"/>
        <v>0.76253860903549997</v>
      </c>
      <c r="K127" s="1" t="str">
        <f t="shared" si="36"/>
        <v>BERKEMBANG</v>
      </c>
    </row>
    <row r="128" spans="2:11" x14ac:dyDescent="0.25">
      <c r="B128" s="1">
        <v>8</v>
      </c>
      <c r="C128" s="1" t="s">
        <v>7</v>
      </c>
      <c r="D128" s="10">
        <v>0.66734693877551021</v>
      </c>
      <c r="E128" s="19">
        <v>0.70000000000000007</v>
      </c>
      <c r="F128" s="19">
        <v>0.70000000000000007</v>
      </c>
      <c r="G128" s="19">
        <v>0.90000000000000013</v>
      </c>
      <c r="H128" s="1">
        <f t="shared" si="37"/>
        <v>0.24499303999046779</v>
      </c>
      <c r="I128" s="1">
        <f t="shared" si="34"/>
        <v>0.23135621371813037</v>
      </c>
      <c r="J128" s="1">
        <f t="shared" si="35"/>
        <v>0.7714225725330347</v>
      </c>
      <c r="K128" s="1" t="str">
        <f t="shared" si="36"/>
        <v>BERKEMBANG</v>
      </c>
    </row>
    <row r="129" spans="2:11" x14ac:dyDescent="0.25">
      <c r="B129" s="1">
        <v>9</v>
      </c>
      <c r="C129" s="1" t="s">
        <v>8</v>
      </c>
      <c r="D129" s="10">
        <v>0.66734693877551021</v>
      </c>
      <c r="E129" s="19">
        <v>0.90000000000000013</v>
      </c>
      <c r="F129" s="19">
        <v>0.90000000000000013</v>
      </c>
      <c r="G129" s="19">
        <v>0.70000000000000007</v>
      </c>
      <c r="H129" s="1">
        <f t="shared" si="37"/>
        <v>0.23303927550841133</v>
      </c>
      <c r="I129" s="1">
        <f t="shared" si="34"/>
        <v>0.17183043277018528</v>
      </c>
      <c r="J129" s="1">
        <f t="shared" si="35"/>
        <v>0.82971448025620154</v>
      </c>
      <c r="K129" s="1" t="str">
        <f t="shared" si="36"/>
        <v>BERKEMBANG</v>
      </c>
    </row>
    <row r="130" spans="2:11" x14ac:dyDescent="0.25">
      <c r="B130" s="1">
        <v>10</v>
      </c>
      <c r="C130" s="1" t="s">
        <v>9</v>
      </c>
      <c r="D130" s="10">
        <v>0.59387755102040818</v>
      </c>
      <c r="E130" s="19">
        <v>0.5</v>
      </c>
      <c r="F130" s="19">
        <v>0.70000000000000007</v>
      </c>
      <c r="G130" s="19">
        <v>0.70000000000000007</v>
      </c>
      <c r="H130" s="1">
        <f t="shared" si="37"/>
        <v>0.44578660929410302</v>
      </c>
      <c r="I130" s="1">
        <f t="shared" si="34"/>
        <v>0.30802889353161733</v>
      </c>
      <c r="J130" s="1">
        <f t="shared" si="35"/>
        <v>0.56383355607647345</v>
      </c>
      <c r="K130" s="1" t="str">
        <f t="shared" si="36"/>
        <v>BERKEMBANG</v>
      </c>
    </row>
    <row r="131" spans="2:11" x14ac:dyDescent="0.25">
      <c r="B131" s="1">
        <v>11</v>
      </c>
      <c r="C131" s="1" t="s">
        <v>10</v>
      </c>
      <c r="D131" s="10">
        <v>0.78979591836734708</v>
      </c>
      <c r="E131" s="19">
        <v>0.90000000000000013</v>
      </c>
      <c r="F131" s="19">
        <v>0.90000000000000013</v>
      </c>
      <c r="G131" s="19">
        <v>0.90000000000000013</v>
      </c>
      <c r="H131" s="1">
        <f t="shared" si="37"/>
        <v>9.5018687787761069E-2</v>
      </c>
      <c r="I131" s="1">
        <f t="shared" si="34"/>
        <v>0.2791454801420134</v>
      </c>
      <c r="J131" s="1">
        <f t="shared" si="35"/>
        <v>0.98711210120118698</v>
      </c>
      <c r="K131" s="1" t="str">
        <f t="shared" si="36"/>
        <v>UNGGUL</v>
      </c>
    </row>
    <row r="132" spans="2:11" x14ac:dyDescent="0.25">
      <c r="B132" s="1">
        <v>12</v>
      </c>
      <c r="C132" s="1" t="s">
        <v>11</v>
      </c>
      <c r="D132" s="10">
        <v>0.77755102040816326</v>
      </c>
      <c r="E132" s="19">
        <v>0.90000000000000013</v>
      </c>
      <c r="F132" s="19">
        <v>0.90000000000000013</v>
      </c>
      <c r="G132" s="19">
        <v>0.70000000000000007</v>
      </c>
      <c r="H132" s="1">
        <f t="shared" si="37"/>
        <v>0.19473385504060184</v>
      </c>
      <c r="I132" s="1">
        <f t="shared" si="34"/>
        <v>0.18903203750598774</v>
      </c>
      <c r="J132" s="1">
        <f t="shared" si="35"/>
        <v>0.87432513657360023</v>
      </c>
      <c r="K132" s="1" t="str">
        <f t="shared" si="36"/>
        <v>BERKEMBANG</v>
      </c>
    </row>
    <row r="133" spans="2:11" x14ac:dyDescent="0.25">
      <c r="B133" s="1">
        <v>13</v>
      </c>
      <c r="C133" s="1" t="s">
        <v>12</v>
      </c>
      <c r="D133" s="10">
        <v>0.72857142857142865</v>
      </c>
      <c r="E133" s="19">
        <v>0.70000000000000007</v>
      </c>
      <c r="F133" s="19">
        <v>0.90000000000000013</v>
      </c>
      <c r="G133" s="19">
        <v>0.70000000000000007</v>
      </c>
      <c r="H133" s="1">
        <f t="shared" si="37"/>
        <v>0.21890520626158289</v>
      </c>
      <c r="I133" s="1">
        <f t="shared" si="34"/>
        <v>0.14824139166940406</v>
      </c>
      <c r="J133" s="1">
        <f t="shared" si="35"/>
        <v>0.77952535006345369</v>
      </c>
      <c r="K133" s="1" t="str">
        <f t="shared" si="36"/>
        <v>BERKEMBANG</v>
      </c>
    </row>
    <row r="134" spans="2:11" x14ac:dyDescent="0.25">
      <c r="B134" s="1">
        <v>14</v>
      </c>
      <c r="C134" s="1" t="s">
        <v>7</v>
      </c>
      <c r="D134" s="10">
        <v>0.76530612244897966</v>
      </c>
      <c r="E134" s="19">
        <v>0.90000000000000013</v>
      </c>
      <c r="F134" s="19">
        <v>0.70000000000000007</v>
      </c>
      <c r="G134" s="19">
        <v>0.70000000000000007</v>
      </c>
      <c r="H134" s="1">
        <f t="shared" si="37"/>
        <v>0.25906345288577831</v>
      </c>
      <c r="I134" s="1">
        <f t="shared" si="34"/>
        <v>0.16076037563926268</v>
      </c>
      <c r="J134" s="1">
        <f t="shared" si="35"/>
        <v>0.76253860903549997</v>
      </c>
      <c r="K134" s="1" t="str">
        <f t="shared" si="36"/>
        <v>BERKEMBANG</v>
      </c>
    </row>
    <row r="135" spans="2:11" x14ac:dyDescent="0.25">
      <c r="B135" s="1">
        <v>15</v>
      </c>
      <c r="C135" s="1" t="s">
        <v>8</v>
      </c>
      <c r="D135" s="10">
        <v>0.66734693877551021</v>
      </c>
      <c r="E135" s="19">
        <v>0.90000000000000013</v>
      </c>
      <c r="F135" s="19">
        <v>0.70000000000000007</v>
      </c>
      <c r="G135" s="19">
        <v>0.70000000000000007</v>
      </c>
      <c r="H135" s="1">
        <f t="shared" si="37"/>
        <v>0.28788666607002467</v>
      </c>
      <c r="I135" s="1">
        <f t="shared" si="34"/>
        <v>0.14671638499495948</v>
      </c>
      <c r="J135" s="1">
        <f t="shared" si="35"/>
        <v>0.71769964846966816</v>
      </c>
      <c r="K135" s="1" t="str">
        <f t="shared" si="36"/>
        <v>BERKEMBANG</v>
      </c>
    </row>
    <row r="136" spans="2:11" x14ac:dyDescent="0.25">
      <c r="B136" s="1">
        <v>16</v>
      </c>
      <c r="C136" s="1" t="s">
        <v>9</v>
      </c>
      <c r="D136" s="10">
        <v>0.39795918367346939</v>
      </c>
      <c r="E136" s="19">
        <v>0.70000000000000007</v>
      </c>
      <c r="F136" s="19">
        <v>0.3</v>
      </c>
      <c r="G136" s="19">
        <v>0.3</v>
      </c>
      <c r="H136" s="1">
        <f t="shared" si="37"/>
        <v>0.90840016752020614</v>
      </c>
      <c r="I136" s="1">
        <f t="shared" si="34"/>
        <v>0.69613893207081146</v>
      </c>
      <c r="J136" s="1">
        <f t="shared" si="35"/>
        <v>0.21180400745101077</v>
      </c>
      <c r="K136" s="1" t="str">
        <f t="shared" si="36"/>
        <v>LEMAH</v>
      </c>
    </row>
    <row r="137" spans="2:11" x14ac:dyDescent="0.25">
      <c r="B137" s="1">
        <v>17</v>
      </c>
      <c r="C137" s="1" t="s">
        <v>10</v>
      </c>
      <c r="D137" s="10">
        <v>0.52040816326530615</v>
      </c>
      <c r="E137" s="19">
        <v>0.5</v>
      </c>
      <c r="F137" s="19">
        <v>0.70000000000000007</v>
      </c>
      <c r="G137" s="19">
        <v>0.5</v>
      </c>
      <c r="H137" s="1">
        <f t="shared" si="37"/>
        <v>0.58524441780168135</v>
      </c>
      <c r="I137" s="1">
        <f t="shared" si="34"/>
        <v>0.39374281294882668</v>
      </c>
      <c r="J137" s="1">
        <f t="shared" si="35"/>
        <v>0.41414885533636003</v>
      </c>
      <c r="K137" s="1" t="str">
        <f t="shared" si="36"/>
        <v>BERKEMBANG</v>
      </c>
    </row>
    <row r="138" spans="2:11" x14ac:dyDescent="0.25">
      <c r="B138" s="1">
        <v>18</v>
      </c>
      <c r="C138" s="1" t="s">
        <v>11</v>
      </c>
      <c r="D138" s="10">
        <v>0.78979591836734708</v>
      </c>
      <c r="E138" s="19">
        <v>0.90000000000000013</v>
      </c>
      <c r="F138" s="19">
        <v>0.70000000000000007</v>
      </c>
      <c r="G138" s="19">
        <v>0.90000000000000013</v>
      </c>
      <c r="H138" s="1">
        <f t="shared" si="37"/>
        <v>0.19390714169503054</v>
      </c>
      <c r="I138" s="1">
        <f t="shared" si="34"/>
        <v>0.2644280603183316</v>
      </c>
      <c r="J138" s="1">
        <f t="shared" si="35"/>
        <v>0.8950178584835552</v>
      </c>
      <c r="K138" s="1" t="str">
        <f t="shared" si="36"/>
        <v>UNGGUL</v>
      </c>
    </row>
    <row r="139" spans="2:11" x14ac:dyDescent="0.25">
      <c r="B139" s="1">
        <v>19</v>
      </c>
      <c r="C139" s="1" t="s">
        <v>12</v>
      </c>
      <c r="D139" s="10">
        <v>0.3</v>
      </c>
      <c r="E139" s="19">
        <v>0.3</v>
      </c>
      <c r="F139" s="19">
        <v>0.3</v>
      </c>
      <c r="G139" s="19">
        <v>0.3</v>
      </c>
      <c r="H139" s="1">
        <f t="shared" si="37"/>
        <v>1.0790525048179611</v>
      </c>
      <c r="I139" s="1">
        <f t="shared" si="34"/>
        <v>0.8810568792591067</v>
      </c>
      <c r="J139" s="1">
        <f t="shared" si="35"/>
        <v>0.22462992946353313</v>
      </c>
      <c r="K139" s="1" t="str">
        <f t="shared" si="36"/>
        <v>LEMAH</v>
      </c>
    </row>
    <row r="140" spans="2:11" x14ac:dyDescent="0.25">
      <c r="B140" s="1">
        <v>20</v>
      </c>
      <c r="C140" s="1" t="s">
        <v>15</v>
      </c>
      <c r="D140" s="10">
        <v>0.76530612244897966</v>
      </c>
      <c r="E140" s="19">
        <v>0.70000000000000007</v>
      </c>
      <c r="F140" s="19">
        <v>0.90000000000000013</v>
      </c>
      <c r="G140" s="19">
        <v>0.90000000000000013</v>
      </c>
      <c r="H140" s="1">
        <f t="shared" si="37"/>
        <v>0.1252409724991399</v>
      </c>
      <c r="I140" s="1">
        <f t="shared" si="34"/>
        <v>0.25660065934380771</v>
      </c>
      <c r="J140" s="1">
        <f t="shared" si="35"/>
        <v>0.91367306165998374</v>
      </c>
      <c r="K140" s="1" t="str">
        <f t="shared" si="36"/>
        <v>UNGGUL</v>
      </c>
    </row>
    <row r="143" spans="2:11" x14ac:dyDescent="0.25">
      <c r="B143" s="17" t="s">
        <v>40</v>
      </c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2:11" x14ac:dyDescent="0.25">
      <c r="B144" s="18" t="s">
        <v>14</v>
      </c>
      <c r="C144" s="18" t="s">
        <v>13</v>
      </c>
      <c r="D144" s="18" t="s">
        <v>16</v>
      </c>
      <c r="E144" s="18" t="s">
        <v>17</v>
      </c>
      <c r="F144" s="18" t="s">
        <v>18</v>
      </c>
      <c r="G144" s="18" t="s">
        <v>19</v>
      </c>
      <c r="H144" s="18" t="s">
        <v>29</v>
      </c>
      <c r="I144" s="18" t="s">
        <v>30</v>
      </c>
      <c r="J144" s="18" t="s">
        <v>31</v>
      </c>
      <c r="K144" s="18" t="s">
        <v>32</v>
      </c>
    </row>
    <row r="145" spans="2:11" x14ac:dyDescent="0.25">
      <c r="B145" s="1">
        <v>1</v>
      </c>
      <c r="C145" s="1" t="s">
        <v>0</v>
      </c>
      <c r="D145" s="10">
        <v>0.90000000000000013</v>
      </c>
      <c r="E145" s="19">
        <v>0.90000000000000013</v>
      </c>
      <c r="F145" s="19">
        <v>0.90000000000000013</v>
      </c>
      <c r="G145" s="19">
        <v>0.90000000000000013</v>
      </c>
      <c r="H145" s="1">
        <v>0.14011165577475923</v>
      </c>
      <c r="I145" s="1">
        <v>0.33334421750937709</v>
      </c>
      <c r="J145" s="1">
        <v>1.0379775434569845</v>
      </c>
      <c r="K145" s="1" t="s">
        <v>26</v>
      </c>
    </row>
    <row r="146" spans="2:11" x14ac:dyDescent="0.25">
      <c r="B146" s="1">
        <v>2</v>
      </c>
      <c r="C146" s="1" t="s">
        <v>1</v>
      </c>
      <c r="D146" s="10">
        <v>0.88775510204081631</v>
      </c>
      <c r="E146" s="19">
        <v>0.90000000000000013</v>
      </c>
      <c r="F146" s="19">
        <v>0.90000000000000013</v>
      </c>
      <c r="G146" s="19">
        <v>0.90000000000000013</v>
      </c>
      <c r="H146" s="1">
        <v>0.13135332243238956</v>
      </c>
      <c r="I146" s="1">
        <v>0.32593005997964364</v>
      </c>
      <c r="J146" s="1">
        <v>1.0318685232911524</v>
      </c>
      <c r="K146" s="1" t="s">
        <v>26</v>
      </c>
    </row>
    <row r="147" spans="2:11" x14ac:dyDescent="0.25">
      <c r="B147" s="1">
        <v>3</v>
      </c>
      <c r="C147" s="1" t="s">
        <v>2</v>
      </c>
      <c r="D147" s="10">
        <v>0.77755102040816326</v>
      </c>
      <c r="E147" s="19">
        <v>0.70000000000000007</v>
      </c>
      <c r="F147" s="19">
        <v>0.90000000000000013</v>
      </c>
      <c r="G147" s="19">
        <v>0.90000000000000013</v>
      </c>
      <c r="H147" s="1">
        <v>0.12273602340727521</v>
      </c>
      <c r="I147" s="1">
        <v>0.26025585719377231</v>
      </c>
      <c r="J147" s="1">
        <v>0.91893658347268148</v>
      </c>
      <c r="K147" s="1" t="s">
        <v>26</v>
      </c>
    </row>
    <row r="148" spans="2:11" x14ac:dyDescent="0.25">
      <c r="B148" s="1">
        <v>6</v>
      </c>
      <c r="C148" s="1" t="s">
        <v>5</v>
      </c>
      <c r="D148" s="10">
        <v>0.78979591836734708</v>
      </c>
      <c r="E148" s="19">
        <v>0.90000000000000013</v>
      </c>
      <c r="F148" s="19">
        <v>0.90000000000000013</v>
      </c>
      <c r="G148" s="19">
        <v>0.70000000000000007</v>
      </c>
      <c r="H148" s="1">
        <v>0.19390714169503054</v>
      </c>
      <c r="I148" s="1">
        <v>0.19473622950985561</v>
      </c>
      <c r="J148" s="1">
        <v>0.87999448881105069</v>
      </c>
      <c r="K148" s="1" t="s">
        <v>26</v>
      </c>
    </row>
    <row r="149" spans="2:11" x14ac:dyDescent="0.25">
      <c r="B149" s="1">
        <v>11</v>
      </c>
      <c r="C149" s="1" t="s">
        <v>10</v>
      </c>
      <c r="D149" s="10">
        <v>0.78979591836734708</v>
      </c>
      <c r="E149" s="19">
        <v>0.90000000000000013</v>
      </c>
      <c r="F149" s="19">
        <v>0.90000000000000013</v>
      </c>
      <c r="G149" s="19">
        <v>0.90000000000000013</v>
      </c>
      <c r="H149" s="1">
        <v>9.5018687787761069E-2</v>
      </c>
      <c r="I149" s="1">
        <v>0.2791454801420134</v>
      </c>
      <c r="J149" s="1">
        <v>0.98711210120118698</v>
      </c>
      <c r="K149" s="1" t="s">
        <v>26</v>
      </c>
    </row>
    <row r="150" spans="2:11" x14ac:dyDescent="0.25">
      <c r="B150" s="1">
        <v>18</v>
      </c>
      <c r="C150" s="1" t="s">
        <v>11</v>
      </c>
      <c r="D150" s="10">
        <v>0.78979591836734708</v>
      </c>
      <c r="E150" s="19">
        <v>0.90000000000000013</v>
      </c>
      <c r="F150" s="19">
        <v>0.70000000000000007</v>
      </c>
      <c r="G150" s="19">
        <v>0.90000000000000013</v>
      </c>
      <c r="H150" s="1">
        <v>0.19390714169503054</v>
      </c>
      <c r="I150" s="1">
        <v>0.2644280603183316</v>
      </c>
      <c r="J150" s="1">
        <v>0.8950178584835552</v>
      </c>
      <c r="K150" s="1" t="s">
        <v>26</v>
      </c>
    </row>
    <row r="151" spans="2:11" x14ac:dyDescent="0.25">
      <c r="B151" s="1">
        <v>20</v>
      </c>
      <c r="C151" s="1" t="s">
        <v>15</v>
      </c>
      <c r="D151" s="10">
        <v>0.76530612244897966</v>
      </c>
      <c r="E151" s="19">
        <v>0.70000000000000007</v>
      </c>
      <c r="F151" s="19">
        <v>0.90000000000000013</v>
      </c>
      <c r="G151" s="19">
        <v>0.90000000000000013</v>
      </c>
      <c r="H151" s="1">
        <v>0.1252409724991399</v>
      </c>
      <c r="I151" s="1">
        <v>0.25660065934380771</v>
      </c>
      <c r="J151" s="1">
        <v>0.91367306165998374</v>
      </c>
      <c r="K151" s="1" t="s">
        <v>26</v>
      </c>
    </row>
    <row r="152" spans="2:11" x14ac:dyDescent="0.25">
      <c r="B152" s="1">
        <v>4</v>
      </c>
      <c r="C152" s="1" t="s">
        <v>3</v>
      </c>
      <c r="D152" s="10">
        <v>0.66734693877551021</v>
      </c>
      <c r="E152" s="19">
        <v>0.70000000000000007</v>
      </c>
      <c r="F152" s="19">
        <v>0.90000000000000013</v>
      </c>
      <c r="G152" s="19">
        <v>0.70000000000000007</v>
      </c>
      <c r="H152" s="1">
        <v>0.24499303999046779</v>
      </c>
      <c r="I152" s="1">
        <v>0.14671638499495951</v>
      </c>
      <c r="J152" s="1">
        <v>0.75394039469099849</v>
      </c>
      <c r="K152" s="1" t="s">
        <v>27</v>
      </c>
    </row>
    <row r="153" spans="2:11" x14ac:dyDescent="0.25">
      <c r="B153" s="1">
        <v>7</v>
      </c>
      <c r="C153" s="1" t="s">
        <v>6</v>
      </c>
      <c r="D153" s="10">
        <v>0.76530612244897966</v>
      </c>
      <c r="E153" s="19">
        <v>0.90000000000000013</v>
      </c>
      <c r="F153" s="19">
        <v>0.70000000000000007</v>
      </c>
      <c r="G153" s="19">
        <v>0.70000000000000007</v>
      </c>
      <c r="H153" s="1">
        <v>0.25906345288577831</v>
      </c>
      <c r="I153" s="1">
        <v>0.16076037563926268</v>
      </c>
      <c r="J153" s="1">
        <v>0.76253860903549997</v>
      </c>
      <c r="K153" s="1" t="s">
        <v>27</v>
      </c>
    </row>
    <row r="154" spans="2:11" x14ac:dyDescent="0.25">
      <c r="B154" s="1">
        <v>8</v>
      </c>
      <c r="C154" s="1" t="s">
        <v>7</v>
      </c>
      <c r="D154" s="10">
        <v>0.66734693877551021</v>
      </c>
      <c r="E154" s="19">
        <v>0.70000000000000007</v>
      </c>
      <c r="F154" s="19">
        <v>0.70000000000000007</v>
      </c>
      <c r="G154" s="19">
        <v>0.90000000000000013</v>
      </c>
      <c r="H154" s="1">
        <v>0.24499303999046779</v>
      </c>
      <c r="I154" s="1">
        <v>0.23135621371813037</v>
      </c>
      <c r="J154" s="1">
        <v>0.7714225725330347</v>
      </c>
      <c r="K154" s="1" t="s">
        <v>27</v>
      </c>
    </row>
    <row r="155" spans="2:11" x14ac:dyDescent="0.25">
      <c r="B155" s="1">
        <v>9</v>
      </c>
      <c r="C155" s="1" t="s">
        <v>8</v>
      </c>
      <c r="D155" s="10">
        <v>0.66734693877551021</v>
      </c>
      <c r="E155" s="19">
        <v>0.90000000000000013</v>
      </c>
      <c r="F155" s="19">
        <v>0.90000000000000013</v>
      </c>
      <c r="G155" s="19">
        <v>0.70000000000000007</v>
      </c>
      <c r="H155" s="1">
        <v>0.23303927550841133</v>
      </c>
      <c r="I155" s="1">
        <v>0.17183043277018528</v>
      </c>
      <c r="J155" s="1">
        <v>0.82971448025620154</v>
      </c>
      <c r="K155" s="1" t="s">
        <v>27</v>
      </c>
    </row>
    <row r="156" spans="2:11" x14ac:dyDescent="0.25">
      <c r="B156" s="1">
        <v>10</v>
      </c>
      <c r="C156" s="1" t="s">
        <v>9</v>
      </c>
      <c r="D156" s="10">
        <v>0.59387755102040818</v>
      </c>
      <c r="E156" s="19">
        <v>0.5</v>
      </c>
      <c r="F156" s="19">
        <v>0.70000000000000007</v>
      </c>
      <c r="G156" s="19">
        <v>0.70000000000000007</v>
      </c>
      <c r="H156" s="1">
        <v>0.44578660929410302</v>
      </c>
      <c r="I156" s="1">
        <v>0.30802889353161733</v>
      </c>
      <c r="J156" s="1">
        <v>0.56383355607647345</v>
      </c>
      <c r="K156" s="1" t="s">
        <v>27</v>
      </c>
    </row>
    <row r="157" spans="2:11" x14ac:dyDescent="0.25">
      <c r="B157" s="1">
        <v>12</v>
      </c>
      <c r="C157" s="1" t="s">
        <v>11</v>
      </c>
      <c r="D157" s="10">
        <v>0.77755102040816326</v>
      </c>
      <c r="E157" s="19">
        <v>0.90000000000000013</v>
      </c>
      <c r="F157" s="19">
        <v>0.90000000000000013</v>
      </c>
      <c r="G157" s="19">
        <v>0.70000000000000007</v>
      </c>
      <c r="H157" s="1">
        <v>0.19473385504060184</v>
      </c>
      <c r="I157" s="1">
        <v>0.18903203750598774</v>
      </c>
      <c r="J157" s="1">
        <v>0.87432513657360023</v>
      </c>
      <c r="K157" s="1" t="s">
        <v>27</v>
      </c>
    </row>
    <row r="158" spans="2:11" x14ac:dyDescent="0.25">
      <c r="B158" s="1">
        <v>13</v>
      </c>
      <c r="C158" s="1" t="s">
        <v>12</v>
      </c>
      <c r="D158" s="10">
        <v>0.72857142857142865</v>
      </c>
      <c r="E158" s="19">
        <v>0.70000000000000007</v>
      </c>
      <c r="F158" s="19">
        <v>0.90000000000000013</v>
      </c>
      <c r="G158" s="19">
        <v>0.70000000000000007</v>
      </c>
      <c r="H158" s="1">
        <v>0.21890520626158289</v>
      </c>
      <c r="I158" s="1">
        <v>0.14824139166940406</v>
      </c>
      <c r="J158" s="1">
        <v>0.77952535006345369</v>
      </c>
      <c r="K158" s="1" t="s">
        <v>27</v>
      </c>
    </row>
    <row r="159" spans="2:11" x14ac:dyDescent="0.25">
      <c r="B159" s="1">
        <v>14</v>
      </c>
      <c r="C159" s="1" t="s">
        <v>7</v>
      </c>
      <c r="D159" s="10">
        <v>0.76530612244897966</v>
      </c>
      <c r="E159" s="19">
        <v>0.90000000000000013</v>
      </c>
      <c r="F159" s="19">
        <v>0.70000000000000007</v>
      </c>
      <c r="G159" s="19">
        <v>0.70000000000000007</v>
      </c>
      <c r="H159" s="1">
        <v>0.25906345288577831</v>
      </c>
      <c r="I159" s="1">
        <v>0.16076037563926268</v>
      </c>
      <c r="J159" s="1">
        <v>0.76253860903549997</v>
      </c>
      <c r="K159" s="1" t="s">
        <v>27</v>
      </c>
    </row>
    <row r="160" spans="2:11" x14ac:dyDescent="0.25">
      <c r="B160" s="1">
        <v>15</v>
      </c>
      <c r="C160" s="1" t="s">
        <v>8</v>
      </c>
      <c r="D160" s="10">
        <v>0.66734693877551021</v>
      </c>
      <c r="E160" s="19">
        <v>0.90000000000000013</v>
      </c>
      <c r="F160" s="19">
        <v>0.70000000000000007</v>
      </c>
      <c r="G160" s="19">
        <v>0.70000000000000007</v>
      </c>
      <c r="H160" s="1">
        <v>0.28788666607002467</v>
      </c>
      <c r="I160" s="1">
        <v>0.14671638499495948</v>
      </c>
      <c r="J160" s="1">
        <v>0.71769964846966816</v>
      </c>
      <c r="K160" s="1" t="s">
        <v>27</v>
      </c>
    </row>
    <row r="161" spans="2:11" x14ac:dyDescent="0.25">
      <c r="B161" s="1">
        <v>17</v>
      </c>
      <c r="C161" s="1" t="s">
        <v>10</v>
      </c>
      <c r="D161" s="10">
        <v>0.52040816326530615</v>
      </c>
      <c r="E161" s="19">
        <v>0.5</v>
      </c>
      <c r="F161" s="19">
        <v>0.70000000000000007</v>
      </c>
      <c r="G161" s="19">
        <v>0.5</v>
      </c>
      <c r="H161" s="1">
        <v>0.58524441780168135</v>
      </c>
      <c r="I161" s="1">
        <v>0.39374281294882668</v>
      </c>
      <c r="J161" s="1">
        <v>0.41414885533636003</v>
      </c>
      <c r="K161" s="1" t="s">
        <v>27</v>
      </c>
    </row>
    <row r="162" spans="2:11" x14ac:dyDescent="0.25">
      <c r="B162" s="1">
        <v>5</v>
      </c>
      <c r="C162" s="1" t="s">
        <v>4</v>
      </c>
      <c r="D162" s="10">
        <v>0.4346938775510204</v>
      </c>
      <c r="E162" s="19">
        <v>0.5</v>
      </c>
      <c r="F162" s="19">
        <v>0.5</v>
      </c>
      <c r="G162" s="19">
        <v>0.3</v>
      </c>
      <c r="H162" s="1">
        <v>0.83329531542673141</v>
      </c>
      <c r="I162" s="1">
        <v>0.61982894551585133</v>
      </c>
      <c r="J162" s="1">
        <v>0.1450623448735982</v>
      </c>
      <c r="K162" s="1" t="s">
        <v>28</v>
      </c>
    </row>
    <row r="163" spans="2:11" x14ac:dyDescent="0.25">
      <c r="B163" s="1">
        <v>16</v>
      </c>
      <c r="C163" s="1" t="s">
        <v>9</v>
      </c>
      <c r="D163" s="10">
        <v>0.39795918367346939</v>
      </c>
      <c r="E163" s="19">
        <v>0.70000000000000007</v>
      </c>
      <c r="F163" s="19">
        <v>0.3</v>
      </c>
      <c r="G163" s="19">
        <v>0.3</v>
      </c>
      <c r="H163" s="1">
        <v>0.90840016752020614</v>
      </c>
      <c r="I163" s="1">
        <v>0.69613893207081146</v>
      </c>
      <c r="J163" s="1">
        <v>0.21180400745101077</v>
      </c>
      <c r="K163" s="1" t="s">
        <v>28</v>
      </c>
    </row>
    <row r="164" spans="2:11" x14ac:dyDescent="0.25">
      <c r="B164" s="1">
        <v>19</v>
      </c>
      <c r="C164" s="1" t="s">
        <v>12</v>
      </c>
      <c r="D164" s="10">
        <v>0.3</v>
      </c>
      <c r="E164" s="19">
        <v>0.3</v>
      </c>
      <c r="F164" s="19">
        <v>0.3</v>
      </c>
      <c r="G164" s="19">
        <v>0.3</v>
      </c>
      <c r="H164" s="1">
        <v>1.0790525048179611</v>
      </c>
      <c r="I164" s="1">
        <v>0.8810568792591067</v>
      </c>
      <c r="J164" s="1">
        <v>0.22462992946353313</v>
      </c>
      <c r="K164" s="1" t="s">
        <v>28</v>
      </c>
    </row>
    <row r="167" spans="2:11" x14ac:dyDescent="0.25">
      <c r="B167" s="4" t="s">
        <v>41</v>
      </c>
      <c r="C167" s="4"/>
      <c r="D167" s="4"/>
      <c r="E167" s="4"/>
      <c r="F167" s="4"/>
      <c r="G167" s="4"/>
      <c r="H167" s="4"/>
      <c r="I167" s="4"/>
      <c r="J167" s="4"/>
      <c r="K167" s="4"/>
    </row>
    <row r="170" spans="2:11" x14ac:dyDescent="0.25">
      <c r="B170" s="21" t="s">
        <v>14</v>
      </c>
      <c r="C170" s="21" t="s">
        <v>13</v>
      </c>
      <c r="D170" s="21" t="s">
        <v>16</v>
      </c>
      <c r="E170" s="21" t="s">
        <v>17</v>
      </c>
      <c r="F170" s="21" t="s">
        <v>18</v>
      </c>
      <c r="G170" s="21" t="s">
        <v>19</v>
      </c>
      <c r="H170" s="21" t="s">
        <v>25</v>
      </c>
    </row>
    <row r="171" spans="2:11" x14ac:dyDescent="0.25">
      <c r="B171" s="1">
        <v>1</v>
      </c>
      <c r="C171" s="1" t="s">
        <v>33</v>
      </c>
      <c r="D171" s="30">
        <f>AVERAGE(D145:D151)</f>
        <v>0.81428571428571439</v>
      </c>
      <c r="E171" s="30">
        <f t="shared" ref="E171:G171" si="38">AVERAGE(E145:E151)</f>
        <v>0.84285714285714308</v>
      </c>
      <c r="F171" s="30">
        <f t="shared" si="38"/>
        <v>0.87142857142857166</v>
      </c>
      <c r="G171" s="30">
        <f t="shared" si="38"/>
        <v>0.87142857142857166</v>
      </c>
      <c r="H171" s="1" t="s">
        <v>26</v>
      </c>
    </row>
    <row r="172" spans="2:11" x14ac:dyDescent="0.25">
      <c r="B172" s="1">
        <v>2</v>
      </c>
      <c r="C172" s="1" t="s">
        <v>34</v>
      </c>
      <c r="D172" s="30">
        <f>AVERAGE(D152:D161)</f>
        <v>0.68204081632653057</v>
      </c>
      <c r="E172" s="30">
        <f t="shared" ref="E172:G172" si="39">AVERAGE(E152:E161)</f>
        <v>0.76000000000000012</v>
      </c>
      <c r="F172" s="30">
        <f t="shared" si="39"/>
        <v>0.78000000000000014</v>
      </c>
      <c r="G172" s="30">
        <f t="shared" si="39"/>
        <v>0.70000000000000007</v>
      </c>
      <c r="H172" s="1" t="s">
        <v>27</v>
      </c>
    </row>
    <row r="173" spans="2:11" x14ac:dyDescent="0.25">
      <c r="B173" s="1">
        <v>3</v>
      </c>
      <c r="C173" s="1" t="s">
        <v>35</v>
      </c>
      <c r="D173" s="30">
        <f>AVERAGE(D162:D164)</f>
        <v>0.3775510204081633</v>
      </c>
      <c r="E173" s="30">
        <f t="shared" ref="E173:G173" si="40">AVERAGE(E162:E164)</f>
        <v>0.50000000000000011</v>
      </c>
      <c r="F173" s="30">
        <f t="shared" si="40"/>
        <v>0.3666666666666667</v>
      </c>
      <c r="G173" s="30">
        <f t="shared" si="40"/>
        <v>0.3</v>
      </c>
      <c r="H173" s="1" t="s">
        <v>28</v>
      </c>
    </row>
    <row r="177" spans="4:7" x14ac:dyDescent="0.25">
      <c r="D177" s="28"/>
      <c r="E177" s="29"/>
      <c r="F177" s="29"/>
      <c r="G177" s="29"/>
    </row>
    <row r="178" spans="4:7" x14ac:dyDescent="0.25">
      <c r="D178" s="28"/>
      <c r="E178" s="29"/>
      <c r="F178" s="29"/>
      <c r="G178" s="29"/>
    </row>
    <row r="179" spans="4:7" x14ac:dyDescent="0.25">
      <c r="D179" s="28"/>
      <c r="E179" s="29"/>
      <c r="F179" s="29"/>
      <c r="G179" s="29"/>
    </row>
    <row r="180" spans="4:7" x14ac:dyDescent="0.25">
      <c r="D180" s="28"/>
      <c r="E180" s="29"/>
      <c r="F180" s="29"/>
      <c r="G180" s="29"/>
    </row>
    <row r="181" spans="4:7" x14ac:dyDescent="0.25">
      <c r="D181" s="28"/>
      <c r="E181" s="29"/>
      <c r="F181" s="29"/>
      <c r="G181" s="29"/>
    </row>
    <row r="182" spans="4:7" x14ac:dyDescent="0.25">
      <c r="D182" s="28"/>
      <c r="E182" s="29"/>
      <c r="F182" s="29"/>
      <c r="G182" s="29"/>
    </row>
    <row r="183" spans="4:7" x14ac:dyDescent="0.25">
      <c r="D183" s="28"/>
      <c r="E183" s="29"/>
      <c r="F183" s="29"/>
      <c r="G183" s="29"/>
    </row>
    <row r="184" spans="4:7" x14ac:dyDescent="0.25">
      <c r="D184" s="28"/>
      <c r="E184" s="29"/>
      <c r="F184" s="29"/>
      <c r="G184" s="29"/>
    </row>
    <row r="185" spans="4:7" x14ac:dyDescent="0.25">
      <c r="D185" s="28"/>
      <c r="E185" s="29"/>
      <c r="F185" s="29"/>
      <c r="G185" s="29"/>
    </row>
    <row r="186" spans="4:7" x14ac:dyDescent="0.25">
      <c r="D186" s="28"/>
      <c r="E186" s="29"/>
      <c r="F186" s="29"/>
      <c r="G186" s="29"/>
    </row>
    <row r="187" spans="4:7" x14ac:dyDescent="0.25">
      <c r="D187" s="28"/>
      <c r="E187" s="29"/>
      <c r="F187" s="29"/>
      <c r="G187" s="29"/>
    </row>
    <row r="188" spans="4:7" x14ac:dyDescent="0.25">
      <c r="D188" s="28"/>
      <c r="E188" s="29"/>
      <c r="F188" s="29"/>
      <c r="G188" s="29"/>
    </row>
    <row r="189" spans="4:7" x14ac:dyDescent="0.25">
      <c r="D189" s="28"/>
      <c r="E189" s="29"/>
      <c r="F189" s="29"/>
      <c r="G189" s="29"/>
    </row>
    <row r="190" spans="4:7" x14ac:dyDescent="0.25">
      <c r="D190" s="28"/>
      <c r="E190" s="29"/>
      <c r="F190" s="29"/>
      <c r="G190" s="29"/>
    </row>
    <row r="191" spans="4:7" x14ac:dyDescent="0.25">
      <c r="D191" s="28"/>
      <c r="E191" s="29"/>
      <c r="F191" s="29"/>
      <c r="G191" s="29"/>
    </row>
    <row r="192" spans="4:7" x14ac:dyDescent="0.25">
      <c r="D192" s="28"/>
      <c r="E192" s="29"/>
      <c r="F192" s="29"/>
      <c r="G192" s="29"/>
    </row>
    <row r="193" spans="4:7" x14ac:dyDescent="0.25">
      <c r="D193" s="28"/>
      <c r="E193" s="29"/>
      <c r="F193" s="29"/>
      <c r="G193" s="29"/>
    </row>
    <row r="194" spans="4:7" x14ac:dyDescent="0.25">
      <c r="D194" s="28"/>
      <c r="E194" s="29"/>
      <c r="F194" s="29"/>
      <c r="G194" s="29"/>
    </row>
    <row r="195" spans="4:7" x14ac:dyDescent="0.25">
      <c r="D195" s="28"/>
      <c r="E195" s="29"/>
      <c r="F195" s="29"/>
      <c r="G195" s="29"/>
    </row>
    <row r="196" spans="4:7" x14ac:dyDescent="0.25">
      <c r="D196" s="28"/>
      <c r="E196" s="29"/>
      <c r="F196" s="29"/>
      <c r="G196" s="29"/>
    </row>
  </sheetData>
  <sortState ref="B145:K164">
    <sortCondition ref="K145:K164" customList="UNGGUL,BERKEMBANG,LEMAH"/>
  </sortState>
  <mergeCells count="13">
    <mergeCell ref="B119:K119"/>
    <mergeCell ref="B143:K143"/>
    <mergeCell ref="B167:K167"/>
    <mergeCell ref="B60:K60"/>
    <mergeCell ref="B85:K85"/>
    <mergeCell ref="B51:K52"/>
    <mergeCell ref="B110:K111"/>
    <mergeCell ref="B2:G2"/>
    <mergeCell ref="B27:G27"/>
    <mergeCell ref="I30:J30"/>
    <mergeCell ref="I31:J31"/>
    <mergeCell ref="I32:J32"/>
    <mergeCell ref="I33:J3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Nadhir</dc:creator>
  <cp:lastModifiedBy>Nadhir</cp:lastModifiedBy>
  <dcterms:created xsi:type="dcterms:W3CDTF">2020-06-03T14:49:45Z</dcterms:created>
  <dcterms:modified xsi:type="dcterms:W3CDTF">2020-06-03T17:52:39Z</dcterms:modified>
</cp:coreProperties>
</file>