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dc484d4428be5/Desktop/"/>
    </mc:Choice>
  </mc:AlternateContent>
  <xr:revisionPtr revIDLastSave="5" documentId="8_{C4633A4C-CC95-48BA-A5E7-C89FC3E67638}" xr6:coauthVersionLast="47" xr6:coauthVersionMax="47" xr10:uidLastSave="{EFB8A685-D08C-465D-A28F-F86C03F9699B}"/>
  <bookViews>
    <workbookView xWindow="-108" yWindow="-108" windowWidth="23256" windowHeight="12456" xr2:uid="{0A4CB7D9-D342-4FFB-943B-4B4D734C9D29}"/>
  </bookViews>
  <sheets>
    <sheet name="Advanced Excel Functions" sheetId="1" r:id="rId1"/>
    <sheet name="Original Database" sheetId="2" r:id="rId2"/>
  </sheets>
  <calcPr calcId="191029"/>
</workbook>
</file>

<file path=xl/calcChain.xml><?xml version="1.0" encoding="utf-8"?>
<calcChain xmlns="http://schemas.openxmlformats.org/spreadsheetml/2006/main">
  <c r="O10" i="1" l="1"/>
  <c r="O8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O9" i="1" s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C2" i="1"/>
  <c r="C3" i="1"/>
  <c r="D3" i="1" s="1"/>
  <c r="C4" i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O7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D4" i="1" l="1"/>
  <c r="O11" i="1"/>
  <c r="O6" i="1"/>
  <c r="O5" i="1"/>
  <c r="D38" i="1"/>
  <c r="D2" i="1"/>
</calcChain>
</file>

<file path=xl/sharedStrings.xml><?xml version="1.0" encoding="utf-8"?>
<sst xmlns="http://schemas.openxmlformats.org/spreadsheetml/2006/main" count="1627" uniqueCount="70">
  <si>
    <t>First Name</t>
  </si>
  <si>
    <t>Last Name</t>
  </si>
  <si>
    <t>Age</t>
  </si>
  <si>
    <t>Department</t>
  </si>
  <si>
    <t>Salary</t>
  </si>
  <si>
    <t>Join Date</t>
  </si>
  <si>
    <t>Leave Days</t>
  </si>
  <si>
    <t>Performance Rating</t>
  </si>
  <si>
    <t>Chris</t>
  </si>
  <si>
    <t>Thomas</t>
  </si>
  <si>
    <t>HR</t>
  </si>
  <si>
    <t>Good</t>
  </si>
  <si>
    <t>Liam</t>
  </si>
  <si>
    <t>Moore</t>
  </si>
  <si>
    <t>Operations</t>
  </si>
  <si>
    <t>Below Average</t>
  </si>
  <si>
    <t>Daniel</t>
  </si>
  <si>
    <t>Gonzalez</t>
  </si>
  <si>
    <t>Sales</t>
  </si>
  <si>
    <t>Excellent</t>
  </si>
  <si>
    <t>Olivia</t>
  </si>
  <si>
    <t>White</t>
  </si>
  <si>
    <t>Average</t>
  </si>
  <si>
    <t>Emily</t>
  </si>
  <si>
    <t>Mia</t>
  </si>
  <si>
    <t>Williams</t>
  </si>
  <si>
    <t>Poor</t>
  </si>
  <si>
    <t>Martinez</t>
  </si>
  <si>
    <t>Finance</t>
  </si>
  <si>
    <t>Lopez</t>
  </si>
  <si>
    <t>Sarah</t>
  </si>
  <si>
    <t>William</t>
  </si>
  <si>
    <t>Miller</t>
  </si>
  <si>
    <t>IT</t>
  </si>
  <si>
    <t>Laura</t>
  </si>
  <si>
    <t>Johnson</t>
  </si>
  <si>
    <t>Robert</t>
  </si>
  <si>
    <t>Sophia</t>
  </si>
  <si>
    <t>Brown</t>
  </si>
  <si>
    <t>David</t>
  </si>
  <si>
    <t>Rodriguez</t>
  </si>
  <si>
    <t>Hernandez</t>
  </si>
  <si>
    <t>John</t>
  </si>
  <si>
    <t>Garcia</t>
  </si>
  <si>
    <t>Marketing</t>
  </si>
  <si>
    <t>Jones</t>
  </si>
  <si>
    <t>Wilson</t>
  </si>
  <si>
    <t>Smith</t>
  </si>
  <si>
    <t>James</t>
  </si>
  <si>
    <t>Taylor</t>
  </si>
  <si>
    <t>Charlotte</t>
  </si>
  <si>
    <t>Ethan</t>
  </si>
  <si>
    <t>Michael</t>
  </si>
  <si>
    <t>Harris</t>
  </si>
  <si>
    <t>Lucas</t>
  </si>
  <si>
    <t>Jane</t>
  </si>
  <si>
    <t>Emma</t>
  </si>
  <si>
    <t>Anderson</t>
  </si>
  <si>
    <t>Davis</t>
  </si>
  <si>
    <t>Full Name</t>
  </si>
  <si>
    <t>Find department for Olivia Jones</t>
  </si>
  <si>
    <t>Emp Code</t>
  </si>
  <si>
    <t>Find length of character "Michael Thomas"</t>
  </si>
  <si>
    <t>Find middle 3 characters from "Sarah Hernandez"</t>
  </si>
  <si>
    <t>Salary Level</t>
  </si>
  <si>
    <t>Performance Interpretation</t>
  </si>
  <si>
    <t>Check if "Mia Thomas" Age &lt; 30 and Dept is Marketing</t>
  </si>
  <si>
    <t>Check if "Emily Lopez" Salary is High or Rating is Good</t>
  </si>
  <si>
    <t>Check if "Above Average" rating is available</t>
  </si>
  <si>
    <t>Check "Nabil Shajahan" 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</si>
</sst>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075ED-645E-4FB6-B2BC-38A4F5CA35F8}" name="Table1" displayName="Table1" ref="A1:L201" totalsRowShown="0">
  <autoFilter ref="A1:L201" xr:uid="{435075ED-645E-4FB6-B2BC-38A4F5CA35F8}"/>
  <tableColumns count="12">
    <tableColumn id="1" xr3:uid="{FC2FD3A4-4CDD-4CF9-A52A-2DFAFEFB0C89}" name="First Name"/>
    <tableColumn id="2" xr3:uid="{034A3F41-3511-4EC1-8376-58157E082D12}" name="Last Name"/>
    <tableColumn id="9" xr3:uid="{FF3ABEC5-1BCA-4F39-9781-8FBBB2098D51}" name="Full Name" dataDxfId="5">
      <calculatedColumnFormula>_xlfn.CONCAT(Table1[[#This Row],[First Name]]," ",Table1[[#This Row],[Last Name]])</calculatedColumnFormula>
    </tableColumn>
    <tableColumn id="10" xr3:uid="{BA118369-626B-4A59-B0C7-35AE9A2E4AAE}" name="Emp Code" dataDxfId="4">
      <calculatedColumnFormula>LEFT(UPPER(Table1[[#This Row],[Full Name]]),3)</calculatedColumnFormula>
    </tableColumn>
    <tableColumn id="3" xr3:uid="{47CBF513-CDCB-42D8-BAD8-540B1616BE8F}" name="Age"/>
    <tableColumn id="4" xr3:uid="{44728DF0-953B-418D-BF16-9045590F7F08}" name="Department"/>
    <tableColumn id="5" xr3:uid="{C2FD874D-73C5-4BD4-88C5-D4F35A80B132}" name="Salary"/>
    <tableColumn id="11" xr3:uid="{C03947D2-14A4-405C-B2F3-4BD1FD42595D}" name="Salary Level" dataDxfId="3">
      <calculatedColumnFormula>IF(G2&gt;50000,"High","Low")</calculatedColumnFormula>
    </tableColumn>
    <tableColumn id="6" xr3:uid="{420978CD-D6D5-4D97-BBC6-7D7D93DDEDE7}" name="Join Date" dataDxfId="2"/>
    <tableColumn id="7" xr3:uid="{C291A6B7-F3FF-4229-B61F-DF57411052BF}" name="Leave Days"/>
    <tableColumn id="8" xr3:uid="{67E8C8B4-2FD7-4173-86BE-FA0C65AEE35D}" name="Performance Rating"/>
    <tableColumn id="12" xr3:uid="{6EF7B317-638B-467C-B730-7FF805155CF1}" name="Performance Interpretation" dataDxfId="1">
      <calculatedColumnFormula>_xlfn.IFS(K2="Excellent","Good",K2="Good","Good",K2="Average","Commendable",K2="Below Average","Needs Improvement",K2="Poor","Immediate Intervention")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1D8CD2-477F-49F7-90AB-249E1267EB88}" name="Table2" displayName="Table2" ref="A1:H201" totalsRowShown="0">
  <autoFilter ref="A1:H201" xr:uid="{CE1D8CD2-477F-49F7-90AB-249E1267EB88}"/>
  <tableColumns count="8">
    <tableColumn id="1" xr3:uid="{9FAF2CE2-AC5E-405B-A0CA-45F30FD6FB13}" name="First Name"/>
    <tableColumn id="2" xr3:uid="{14BB70AD-E04A-4B53-8612-4892791ABF49}" name="Last Name"/>
    <tableColumn id="3" xr3:uid="{32269A94-AB4E-42B3-98AB-37DFAB4AA0DF}" name="Age"/>
    <tableColumn id="4" xr3:uid="{158A4FAC-0FA8-4DBA-A789-7048EE0BD0B3}" name="Department"/>
    <tableColumn id="5" xr3:uid="{D26E6433-8D52-4660-8FBD-91AC1A843EF8}" name="Salary"/>
    <tableColumn id="6" xr3:uid="{306F4004-F2CF-4A51-81C4-A9DB680E7FDB}" name="Join Date" dataDxfId="0"/>
    <tableColumn id="7" xr3:uid="{E66F30F9-DF18-418A-A957-309437760CBC}" name="Leave Days"/>
    <tableColumn id="8" xr3:uid="{6EBB0A0D-D85B-429C-9DE5-B8F90212C272}" name="Performance Rating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BDA2-FBA0-4D98-95D6-7800E920DDC5}">
  <dimension ref="A1:O201"/>
  <sheetViews>
    <sheetView tabSelected="1" workbookViewId="0">
      <pane ySplit="1" topLeftCell="A2" activePane="bottomLeft" state="frozen"/>
      <selection pane="bottomLeft" activeCell="N13" sqref="N13"/>
    </sheetView>
  </sheetViews>
  <sheetFormatPr defaultRowHeight="14.4" x14ac:dyDescent="0.3"/>
  <cols>
    <col min="1" max="1" width="11.77734375" customWidth="1"/>
    <col min="2" max="2" width="11.6640625" customWidth="1"/>
    <col min="3" max="3" width="18" bestFit="1" customWidth="1"/>
    <col min="4" max="4" width="13" customWidth="1"/>
    <col min="5" max="5" width="10" bestFit="1" customWidth="1"/>
    <col min="6" max="6" width="10.5546875" bestFit="1" customWidth="1"/>
    <col min="7" max="7" width="12.21875" customWidth="1"/>
    <col min="8" max="8" width="19.5546875" customWidth="1"/>
    <col min="9" max="9" width="20.109375" bestFit="1" customWidth="1"/>
    <col min="10" max="10" width="16.21875" customWidth="1"/>
    <col min="11" max="12" width="26.6640625" bestFit="1" customWidth="1"/>
    <col min="13" max="13" width="6.21875" customWidth="1"/>
    <col min="14" max="14" width="47.6640625" bestFit="1" customWidth="1"/>
    <col min="15" max="15" width="18.21875" bestFit="1" customWidth="1"/>
  </cols>
  <sheetData>
    <row r="1" spans="1:15" x14ac:dyDescent="0.3">
      <c r="A1" t="s">
        <v>0</v>
      </c>
      <c r="B1" t="s">
        <v>1</v>
      </c>
      <c r="C1" t="s">
        <v>59</v>
      </c>
      <c r="D1" t="s">
        <v>61</v>
      </c>
      <c r="E1" t="s">
        <v>2</v>
      </c>
      <c r="F1" t="s">
        <v>3</v>
      </c>
      <c r="G1" t="s">
        <v>4</v>
      </c>
      <c r="H1" t="s">
        <v>64</v>
      </c>
      <c r="I1" t="s">
        <v>5</v>
      </c>
      <c r="J1" t="s">
        <v>6</v>
      </c>
      <c r="K1" t="s">
        <v>7</v>
      </c>
      <c r="L1" t="s">
        <v>65</v>
      </c>
    </row>
    <row r="2" spans="1:15" x14ac:dyDescent="0.3">
      <c r="A2" t="s">
        <v>8</v>
      </c>
      <c r="B2" t="s">
        <v>9</v>
      </c>
      <c r="C2" t="str">
        <f>_xlfn.CONCAT(Table1[[#This Row],[First Name]]," ",Table1[[#This Row],[Last Name]])</f>
        <v>Chris Thomas</v>
      </c>
      <c r="D2" t="str">
        <f>LEFT(UPPER(Table1[[#This Row],[Full Name]]),3)</f>
        <v>CHR</v>
      </c>
      <c r="E2">
        <v>19</v>
      </c>
      <c r="F2" t="s">
        <v>10</v>
      </c>
      <c r="G2">
        <v>84155.29</v>
      </c>
      <c r="H2" t="str">
        <f t="shared" ref="H2:H33" si="0">IF(G2&gt;50000,"High","Low")</f>
        <v>High</v>
      </c>
      <c r="I2" s="1">
        <v>45496</v>
      </c>
      <c r="J2">
        <v>8</v>
      </c>
      <c r="K2" t="s">
        <v>11</v>
      </c>
      <c r="L2" t="str">
        <f t="shared" ref="L2:L33" si="1">_xlfn.IFS(K2="Excellent","Good",K2="Good","Good",K2="Average","Commendable",K2="Below Average","Needs Improvement",K2="Poor","Immediate Intervention")</f>
        <v>Good</v>
      </c>
    </row>
    <row r="3" spans="1:15" x14ac:dyDescent="0.3">
      <c r="A3" t="s">
        <v>12</v>
      </c>
      <c r="B3" t="s">
        <v>13</v>
      </c>
      <c r="C3" t="str">
        <f>_xlfn.CONCAT(Table1[[#This Row],[First Name]]," ",Table1[[#This Row],[Last Name]])</f>
        <v>Liam Moore</v>
      </c>
      <c r="D3" t="str">
        <f>LEFT(UPPER(Table1[[#This Row],[Full Name]]),3)</f>
        <v>LIA</v>
      </c>
      <c r="E3">
        <v>27</v>
      </c>
      <c r="F3" t="s">
        <v>14</v>
      </c>
      <c r="G3">
        <v>83907.96</v>
      </c>
      <c r="H3" t="str">
        <f t="shared" si="0"/>
        <v>High</v>
      </c>
      <c r="I3" s="1">
        <v>42682</v>
      </c>
      <c r="J3">
        <v>21</v>
      </c>
      <c r="K3" t="s">
        <v>15</v>
      </c>
      <c r="L3" t="str">
        <f t="shared" si="1"/>
        <v>Needs Improvement</v>
      </c>
    </row>
    <row r="4" spans="1:15" x14ac:dyDescent="0.3">
      <c r="A4" t="s">
        <v>16</v>
      </c>
      <c r="B4" t="s">
        <v>17</v>
      </c>
      <c r="C4" t="str">
        <f>_xlfn.CONCAT(Table1[[#This Row],[First Name]]," ",Table1[[#This Row],[Last Name]])</f>
        <v>Daniel Gonzalez</v>
      </c>
      <c r="D4" t="str">
        <f>LEFT(UPPER(Table1[[#This Row],[Full Name]]),3)</f>
        <v>DAN</v>
      </c>
      <c r="E4">
        <v>25</v>
      </c>
      <c r="F4" t="s">
        <v>18</v>
      </c>
      <c r="G4">
        <v>42893.919999999998</v>
      </c>
      <c r="H4" t="str">
        <f t="shared" si="0"/>
        <v>Low</v>
      </c>
      <c r="I4" s="1">
        <v>42005</v>
      </c>
      <c r="J4">
        <v>10</v>
      </c>
      <c r="K4" t="s">
        <v>19</v>
      </c>
      <c r="L4" t="str">
        <f t="shared" si="1"/>
        <v>Good</v>
      </c>
    </row>
    <row r="5" spans="1:15" x14ac:dyDescent="0.3">
      <c r="A5" t="s">
        <v>20</v>
      </c>
      <c r="B5" t="s">
        <v>21</v>
      </c>
      <c r="C5" t="str">
        <f>_xlfn.CONCAT(Table1[[#This Row],[First Name]]," ",Table1[[#This Row],[Last Name]])</f>
        <v>Olivia White</v>
      </c>
      <c r="D5" t="str">
        <f>LEFT(UPPER(Table1[[#This Row],[Full Name]]),3)</f>
        <v>OLI</v>
      </c>
      <c r="E5">
        <v>52</v>
      </c>
      <c r="F5" t="s">
        <v>14</v>
      </c>
      <c r="G5">
        <v>76860.47</v>
      </c>
      <c r="H5" t="str">
        <f t="shared" si="0"/>
        <v>High</v>
      </c>
      <c r="I5" s="1">
        <v>44091</v>
      </c>
      <c r="J5">
        <v>19</v>
      </c>
      <c r="K5" t="s">
        <v>22</v>
      </c>
      <c r="L5" t="str">
        <f t="shared" si="1"/>
        <v>Commendable</v>
      </c>
      <c r="N5" s="2" t="s">
        <v>60</v>
      </c>
      <c r="O5" s="2" t="str">
        <f>INDEX(F2:F201,MATCH("Olivia Jones",C2:C201,0))</f>
        <v>HR</v>
      </c>
    </row>
    <row r="6" spans="1:15" x14ac:dyDescent="0.3">
      <c r="A6" t="s">
        <v>23</v>
      </c>
      <c r="B6" t="s">
        <v>17</v>
      </c>
      <c r="C6" t="str">
        <f>_xlfn.CONCAT(Table1[[#This Row],[First Name]]," ",Table1[[#This Row],[Last Name]])</f>
        <v>Emily Gonzalez</v>
      </c>
      <c r="D6" t="str">
        <f>LEFT(UPPER(Table1[[#This Row],[Full Name]]),3)</f>
        <v>EMI</v>
      </c>
      <c r="E6">
        <v>38</v>
      </c>
      <c r="F6" t="s">
        <v>18</v>
      </c>
      <c r="G6">
        <v>53483.519999999997</v>
      </c>
      <c r="H6" t="str">
        <f t="shared" si="0"/>
        <v>High</v>
      </c>
      <c r="I6" s="1">
        <v>45578</v>
      </c>
      <c r="J6">
        <v>27</v>
      </c>
      <c r="K6" t="s">
        <v>11</v>
      </c>
      <c r="L6" t="str">
        <f t="shared" si="1"/>
        <v>Good</v>
      </c>
      <c r="N6" s="2" t="s">
        <v>62</v>
      </c>
      <c r="O6" s="2">
        <f>LEN(C50)</f>
        <v>14</v>
      </c>
    </row>
    <row r="7" spans="1:15" x14ac:dyDescent="0.3">
      <c r="A7" t="s">
        <v>24</v>
      </c>
      <c r="B7" t="s">
        <v>25</v>
      </c>
      <c r="C7" t="str">
        <f>_xlfn.CONCAT(Table1[[#This Row],[First Name]]," ",Table1[[#This Row],[Last Name]])</f>
        <v>Mia Williams</v>
      </c>
      <c r="D7" t="str">
        <f>LEFT(UPPER(Table1[[#This Row],[Full Name]]),3)</f>
        <v>MIA</v>
      </c>
      <c r="E7">
        <v>48</v>
      </c>
      <c r="F7" t="s">
        <v>14</v>
      </c>
      <c r="G7">
        <v>102221.96</v>
      </c>
      <c r="H7" t="str">
        <f t="shared" si="0"/>
        <v>High</v>
      </c>
      <c r="I7" s="1">
        <v>43989</v>
      </c>
      <c r="J7">
        <v>25</v>
      </c>
      <c r="K7" t="s">
        <v>26</v>
      </c>
      <c r="L7" t="str">
        <f t="shared" si="1"/>
        <v>Immediate Intervention</v>
      </c>
      <c r="N7" s="2" t="s">
        <v>63</v>
      </c>
      <c r="O7" s="2" t="str">
        <f>MID(UPPER(C38),3,3)</f>
        <v>RAH</v>
      </c>
    </row>
    <row r="8" spans="1:15" x14ac:dyDescent="0.3">
      <c r="A8" t="s">
        <v>24</v>
      </c>
      <c r="B8" t="s">
        <v>27</v>
      </c>
      <c r="C8" t="str">
        <f>_xlfn.CONCAT(Table1[[#This Row],[First Name]]," ",Table1[[#This Row],[Last Name]])</f>
        <v>Mia Martinez</v>
      </c>
      <c r="D8" t="str">
        <f>LEFT(UPPER(Table1[[#This Row],[Full Name]]),3)</f>
        <v>MIA</v>
      </c>
      <c r="E8">
        <v>19</v>
      </c>
      <c r="F8" t="s">
        <v>28</v>
      </c>
      <c r="G8">
        <v>72047.5</v>
      </c>
      <c r="H8" t="str">
        <f t="shared" si="0"/>
        <v>High</v>
      </c>
      <c r="I8" s="1">
        <v>42653</v>
      </c>
      <c r="J8">
        <v>17</v>
      </c>
      <c r="K8" t="s">
        <v>11</v>
      </c>
      <c r="L8" t="str">
        <f t="shared" si="1"/>
        <v>Good</v>
      </c>
      <c r="N8" s="2" t="s">
        <v>66</v>
      </c>
      <c r="O8" s="2" t="b">
        <f>AND(E24&lt;30,F24="Marketing")</f>
        <v>0</v>
      </c>
    </row>
    <row r="9" spans="1:15" x14ac:dyDescent="0.3">
      <c r="A9" t="s">
        <v>8</v>
      </c>
      <c r="B9" t="s">
        <v>29</v>
      </c>
      <c r="C9" t="str">
        <f>_xlfn.CONCAT(Table1[[#This Row],[First Name]]," ",Table1[[#This Row],[Last Name]])</f>
        <v>Chris Lopez</v>
      </c>
      <c r="D9" t="str">
        <f>LEFT(UPPER(Table1[[#This Row],[Full Name]]),3)</f>
        <v>CHR</v>
      </c>
      <c r="E9">
        <v>34</v>
      </c>
      <c r="F9" t="s">
        <v>18</v>
      </c>
      <c r="G9">
        <v>44683.15</v>
      </c>
      <c r="H9" t="str">
        <f t="shared" si="0"/>
        <v>Low</v>
      </c>
      <c r="I9" s="1">
        <v>43958</v>
      </c>
      <c r="J9">
        <v>28</v>
      </c>
      <c r="K9" t="s">
        <v>19</v>
      </c>
      <c r="L9" t="str">
        <f t="shared" si="1"/>
        <v>Good</v>
      </c>
      <c r="N9" s="2" t="s">
        <v>67</v>
      </c>
      <c r="O9" s="2" t="b">
        <f>OR(H68="High",K68="Good")</f>
        <v>1</v>
      </c>
    </row>
    <row r="10" spans="1:15" x14ac:dyDescent="0.3">
      <c r="A10" t="s">
        <v>30</v>
      </c>
      <c r="B10" t="s">
        <v>9</v>
      </c>
      <c r="C10" t="str">
        <f>_xlfn.CONCAT(Table1[[#This Row],[First Name]]," ",Table1[[#This Row],[Last Name]])</f>
        <v>Sarah Thomas</v>
      </c>
      <c r="D10" t="str">
        <f>LEFT(UPPER(Table1[[#This Row],[Full Name]]),3)</f>
        <v>SAR</v>
      </c>
      <c r="E10">
        <v>37</v>
      </c>
      <c r="F10" t="s">
        <v>14</v>
      </c>
      <c r="G10">
        <v>117528.89</v>
      </c>
      <c r="H10" t="str">
        <f t="shared" si="0"/>
        <v>High</v>
      </c>
      <c r="I10" s="1">
        <v>45419</v>
      </c>
      <c r="J10">
        <v>14</v>
      </c>
      <c r="K10" t="s">
        <v>11</v>
      </c>
      <c r="L10" t="str">
        <f t="shared" si="1"/>
        <v>Good</v>
      </c>
      <c r="N10" s="2" t="s">
        <v>68</v>
      </c>
      <c r="O10" s="2" t="str">
        <f>_xlfn.IFNA(VLOOKUP("Above Average",Table1[],12,FALSE),"Not Available")</f>
        <v>Not Available</v>
      </c>
    </row>
    <row r="11" spans="1:15" x14ac:dyDescent="0.3">
      <c r="A11" t="s">
        <v>31</v>
      </c>
      <c r="B11" t="s">
        <v>32</v>
      </c>
      <c r="C11" t="str">
        <f>_xlfn.CONCAT(Table1[[#This Row],[First Name]]," ",Table1[[#This Row],[Last Name]])</f>
        <v>William Miller</v>
      </c>
      <c r="D11" t="str">
        <f>LEFT(UPPER(Table1[[#This Row],[Full Name]]),3)</f>
        <v>WIL</v>
      </c>
      <c r="E11">
        <v>21</v>
      </c>
      <c r="F11" t="s">
        <v>33</v>
      </c>
      <c r="G11">
        <v>100580.39</v>
      </c>
      <c r="H11" t="str">
        <f t="shared" si="0"/>
        <v>High</v>
      </c>
      <c r="I11" s="1">
        <v>45237</v>
      </c>
      <c r="J11">
        <v>22</v>
      </c>
      <c r="K11" t="s">
        <v>22</v>
      </c>
      <c r="L11" t="str">
        <f t="shared" si="1"/>
        <v>Commendable</v>
      </c>
      <c r="N11" s="2" t="s">
        <v>69</v>
      </c>
      <c r="O11" s="2" t="str">
        <f>IFERROR(INDEX(Table1[Department],MATCH("Nabil Shajahan",C4:C201,0)),"Employee Not Found")</f>
        <v>Employee Not Found</v>
      </c>
    </row>
    <row r="12" spans="1:15" x14ac:dyDescent="0.3">
      <c r="A12" t="s">
        <v>34</v>
      </c>
      <c r="B12" t="s">
        <v>35</v>
      </c>
      <c r="C12" t="str">
        <f>_xlfn.CONCAT(Table1[[#This Row],[First Name]]," ",Table1[[#This Row],[Last Name]])</f>
        <v>Laura Johnson</v>
      </c>
      <c r="D12" t="str">
        <f>LEFT(UPPER(Table1[[#This Row],[Full Name]]),3)</f>
        <v>LAU</v>
      </c>
      <c r="E12">
        <v>31</v>
      </c>
      <c r="F12" t="s">
        <v>10</v>
      </c>
      <c r="G12">
        <v>78301.759999999995</v>
      </c>
      <c r="H12" t="str">
        <f t="shared" si="0"/>
        <v>High</v>
      </c>
      <c r="I12" s="1">
        <v>42341</v>
      </c>
      <c r="J12">
        <v>24</v>
      </c>
      <c r="K12" t="s">
        <v>11</v>
      </c>
      <c r="L12" t="str">
        <f t="shared" si="1"/>
        <v>Good</v>
      </c>
    </row>
    <row r="13" spans="1:15" x14ac:dyDescent="0.3">
      <c r="A13" t="s">
        <v>36</v>
      </c>
      <c r="B13" t="s">
        <v>9</v>
      </c>
      <c r="C13" t="str">
        <f>_xlfn.CONCAT(Table1[[#This Row],[First Name]]," ",Table1[[#This Row],[Last Name]])</f>
        <v>Robert Thomas</v>
      </c>
      <c r="D13" t="str">
        <f>LEFT(UPPER(Table1[[#This Row],[Full Name]]),3)</f>
        <v>ROB</v>
      </c>
      <c r="E13">
        <v>57</v>
      </c>
      <c r="F13" t="s">
        <v>28</v>
      </c>
      <c r="G13">
        <v>31253.31</v>
      </c>
      <c r="H13" t="str">
        <f t="shared" si="0"/>
        <v>Low</v>
      </c>
      <c r="I13" s="1">
        <v>43561</v>
      </c>
      <c r="J13">
        <v>18</v>
      </c>
      <c r="K13" t="s">
        <v>19</v>
      </c>
      <c r="L13" t="str">
        <f t="shared" si="1"/>
        <v>Good</v>
      </c>
    </row>
    <row r="14" spans="1:15" x14ac:dyDescent="0.3">
      <c r="A14" t="s">
        <v>8</v>
      </c>
      <c r="B14" t="s">
        <v>25</v>
      </c>
      <c r="C14" t="str">
        <f>_xlfn.CONCAT(Table1[[#This Row],[First Name]]," ",Table1[[#This Row],[Last Name]])</f>
        <v>Chris Williams</v>
      </c>
      <c r="D14" t="str">
        <f>LEFT(UPPER(Table1[[#This Row],[Full Name]]),3)</f>
        <v>CHR</v>
      </c>
      <c r="E14">
        <v>62</v>
      </c>
      <c r="F14" t="s">
        <v>10</v>
      </c>
      <c r="G14">
        <v>93833.62</v>
      </c>
      <c r="H14" t="str">
        <f t="shared" si="0"/>
        <v>High</v>
      </c>
      <c r="I14" s="1">
        <v>43014</v>
      </c>
      <c r="J14">
        <v>6</v>
      </c>
      <c r="K14" t="s">
        <v>22</v>
      </c>
      <c r="L14" t="str">
        <f t="shared" si="1"/>
        <v>Commendable</v>
      </c>
    </row>
    <row r="15" spans="1:15" x14ac:dyDescent="0.3">
      <c r="A15" t="s">
        <v>8</v>
      </c>
      <c r="B15" t="s">
        <v>27</v>
      </c>
      <c r="C15" t="str">
        <f>_xlfn.CONCAT(Table1[[#This Row],[First Name]]," ",Table1[[#This Row],[Last Name]])</f>
        <v>Chris Martinez</v>
      </c>
      <c r="D15" t="str">
        <f>LEFT(UPPER(Table1[[#This Row],[Full Name]]),3)</f>
        <v>CHR</v>
      </c>
      <c r="E15">
        <v>44</v>
      </c>
      <c r="F15" t="s">
        <v>14</v>
      </c>
      <c r="G15">
        <v>32806.75</v>
      </c>
      <c r="H15" t="str">
        <f t="shared" si="0"/>
        <v>Low</v>
      </c>
      <c r="I15" s="1">
        <v>42977</v>
      </c>
      <c r="J15">
        <v>6</v>
      </c>
      <c r="K15" t="s">
        <v>19</v>
      </c>
      <c r="L15" t="str">
        <f t="shared" si="1"/>
        <v>Good</v>
      </c>
    </row>
    <row r="16" spans="1:15" x14ac:dyDescent="0.3">
      <c r="A16" t="s">
        <v>37</v>
      </c>
      <c r="B16" t="s">
        <v>38</v>
      </c>
      <c r="C16" t="str">
        <f>_xlfn.CONCAT(Table1[[#This Row],[First Name]]," ",Table1[[#This Row],[Last Name]])</f>
        <v>Sophia Brown</v>
      </c>
      <c r="D16" t="str">
        <f>LEFT(UPPER(Table1[[#This Row],[Full Name]]),3)</f>
        <v>SOP</v>
      </c>
      <c r="E16">
        <v>21</v>
      </c>
      <c r="F16" t="s">
        <v>28</v>
      </c>
      <c r="G16">
        <v>108104.89</v>
      </c>
      <c r="H16" t="str">
        <f t="shared" si="0"/>
        <v>High</v>
      </c>
      <c r="I16" s="1">
        <v>45058</v>
      </c>
      <c r="J16">
        <v>23</v>
      </c>
      <c r="K16" t="s">
        <v>15</v>
      </c>
      <c r="L16" t="str">
        <f t="shared" si="1"/>
        <v>Needs Improvement</v>
      </c>
    </row>
    <row r="17" spans="1:12" x14ac:dyDescent="0.3">
      <c r="A17" t="s">
        <v>39</v>
      </c>
      <c r="B17" t="s">
        <v>40</v>
      </c>
      <c r="C17" t="str">
        <f>_xlfn.CONCAT(Table1[[#This Row],[First Name]]," ",Table1[[#This Row],[Last Name]])</f>
        <v>David Rodriguez</v>
      </c>
      <c r="D17" t="str">
        <f>LEFT(UPPER(Table1[[#This Row],[Full Name]]),3)</f>
        <v>DAV</v>
      </c>
      <c r="E17">
        <v>43</v>
      </c>
      <c r="F17" t="s">
        <v>33</v>
      </c>
      <c r="G17">
        <v>61172.39</v>
      </c>
      <c r="H17" t="str">
        <f t="shared" si="0"/>
        <v>High</v>
      </c>
      <c r="I17" s="1">
        <v>42472</v>
      </c>
      <c r="J17">
        <v>13</v>
      </c>
      <c r="K17" t="s">
        <v>15</v>
      </c>
      <c r="L17" t="str">
        <f t="shared" si="1"/>
        <v>Needs Improvement</v>
      </c>
    </row>
    <row r="18" spans="1:12" x14ac:dyDescent="0.3">
      <c r="A18" t="s">
        <v>16</v>
      </c>
      <c r="B18" t="s">
        <v>25</v>
      </c>
      <c r="C18" t="str">
        <f>_xlfn.CONCAT(Table1[[#This Row],[First Name]]," ",Table1[[#This Row],[Last Name]])</f>
        <v>Daniel Williams</v>
      </c>
      <c r="D18" t="str">
        <f>LEFT(UPPER(Table1[[#This Row],[Full Name]]),3)</f>
        <v>DAN</v>
      </c>
      <c r="E18">
        <v>30</v>
      </c>
      <c r="F18" t="s">
        <v>14</v>
      </c>
      <c r="G18">
        <v>114354.52</v>
      </c>
      <c r="H18" t="str">
        <f t="shared" si="0"/>
        <v>High</v>
      </c>
      <c r="I18" s="1">
        <v>42781</v>
      </c>
      <c r="J18">
        <v>18</v>
      </c>
      <c r="K18" t="s">
        <v>19</v>
      </c>
      <c r="L18" t="str">
        <f t="shared" si="1"/>
        <v>Good</v>
      </c>
    </row>
    <row r="19" spans="1:12" x14ac:dyDescent="0.3">
      <c r="A19" t="s">
        <v>37</v>
      </c>
      <c r="B19" t="s">
        <v>41</v>
      </c>
      <c r="C19" t="str">
        <f>_xlfn.CONCAT(Table1[[#This Row],[First Name]]," ",Table1[[#This Row],[Last Name]])</f>
        <v>Sophia Hernandez</v>
      </c>
      <c r="D19" t="str">
        <f>LEFT(UPPER(Table1[[#This Row],[Full Name]]),3)</f>
        <v>SOP</v>
      </c>
      <c r="E19">
        <v>50</v>
      </c>
      <c r="F19" t="s">
        <v>33</v>
      </c>
      <c r="G19">
        <v>97638.11</v>
      </c>
      <c r="H19" t="str">
        <f t="shared" si="0"/>
        <v>High</v>
      </c>
      <c r="I19" s="1">
        <v>43962</v>
      </c>
      <c r="J19">
        <v>10</v>
      </c>
      <c r="K19" t="s">
        <v>26</v>
      </c>
      <c r="L19" t="str">
        <f t="shared" si="1"/>
        <v>Immediate Intervention</v>
      </c>
    </row>
    <row r="20" spans="1:12" x14ac:dyDescent="0.3">
      <c r="A20" t="s">
        <v>39</v>
      </c>
      <c r="B20" t="s">
        <v>13</v>
      </c>
      <c r="C20" t="str">
        <f>_xlfn.CONCAT(Table1[[#This Row],[First Name]]," ",Table1[[#This Row],[Last Name]])</f>
        <v>David Moore</v>
      </c>
      <c r="D20" t="str">
        <f>LEFT(UPPER(Table1[[#This Row],[Full Name]]),3)</f>
        <v>DAV</v>
      </c>
      <c r="E20">
        <v>56</v>
      </c>
      <c r="F20" t="s">
        <v>10</v>
      </c>
      <c r="G20">
        <v>80519.429999999993</v>
      </c>
      <c r="H20" t="str">
        <f t="shared" si="0"/>
        <v>High</v>
      </c>
      <c r="I20" s="1">
        <v>42055</v>
      </c>
      <c r="J20">
        <v>14</v>
      </c>
      <c r="K20" t="s">
        <v>19</v>
      </c>
      <c r="L20" t="str">
        <f t="shared" si="1"/>
        <v>Good</v>
      </c>
    </row>
    <row r="21" spans="1:12" x14ac:dyDescent="0.3">
      <c r="A21" t="s">
        <v>20</v>
      </c>
      <c r="B21" t="s">
        <v>41</v>
      </c>
      <c r="C21" t="str">
        <f>_xlfn.CONCAT(Table1[[#This Row],[First Name]]," ",Table1[[#This Row],[Last Name]])</f>
        <v>Olivia Hernandez</v>
      </c>
      <c r="D21" t="str">
        <f>LEFT(UPPER(Table1[[#This Row],[Full Name]]),3)</f>
        <v>OLI</v>
      </c>
      <c r="E21">
        <v>45</v>
      </c>
      <c r="F21" t="s">
        <v>10</v>
      </c>
      <c r="G21">
        <v>77113.42</v>
      </c>
      <c r="H21" t="str">
        <f t="shared" si="0"/>
        <v>High</v>
      </c>
      <c r="I21" s="1">
        <v>43682</v>
      </c>
      <c r="J21">
        <v>6</v>
      </c>
      <c r="K21" t="s">
        <v>26</v>
      </c>
      <c r="L21" t="str">
        <f t="shared" si="1"/>
        <v>Immediate Intervention</v>
      </c>
    </row>
    <row r="22" spans="1:12" x14ac:dyDescent="0.3">
      <c r="A22" t="s">
        <v>42</v>
      </c>
      <c r="B22" t="s">
        <v>25</v>
      </c>
      <c r="C22" t="str">
        <f>_xlfn.CONCAT(Table1[[#This Row],[First Name]]," ",Table1[[#This Row],[Last Name]])</f>
        <v>John Williams</v>
      </c>
      <c r="D22" t="str">
        <f>LEFT(UPPER(Table1[[#This Row],[Full Name]]),3)</f>
        <v>JOH</v>
      </c>
      <c r="E22">
        <v>20</v>
      </c>
      <c r="F22" t="s">
        <v>33</v>
      </c>
      <c r="G22">
        <v>107676.99</v>
      </c>
      <c r="H22" t="str">
        <f t="shared" si="0"/>
        <v>High</v>
      </c>
      <c r="I22" s="1">
        <v>43251</v>
      </c>
      <c r="J22">
        <v>29</v>
      </c>
      <c r="K22" t="s">
        <v>19</v>
      </c>
      <c r="L22" t="str">
        <f t="shared" si="1"/>
        <v>Good</v>
      </c>
    </row>
    <row r="23" spans="1:12" x14ac:dyDescent="0.3">
      <c r="A23" t="s">
        <v>8</v>
      </c>
      <c r="B23" t="s">
        <v>43</v>
      </c>
      <c r="C23" t="str">
        <f>_xlfn.CONCAT(Table1[[#This Row],[First Name]]," ",Table1[[#This Row],[Last Name]])</f>
        <v>Chris Garcia</v>
      </c>
      <c r="D23" t="str">
        <f>LEFT(UPPER(Table1[[#This Row],[Full Name]]),3)</f>
        <v>CHR</v>
      </c>
      <c r="E23">
        <v>61</v>
      </c>
      <c r="F23" t="s">
        <v>10</v>
      </c>
      <c r="G23">
        <v>34568.99</v>
      </c>
      <c r="H23" t="str">
        <f t="shared" si="0"/>
        <v>Low</v>
      </c>
      <c r="I23" s="1">
        <v>43932</v>
      </c>
      <c r="J23">
        <v>27</v>
      </c>
      <c r="K23" t="s">
        <v>26</v>
      </c>
      <c r="L23" t="str">
        <f t="shared" si="1"/>
        <v>Immediate Intervention</v>
      </c>
    </row>
    <row r="24" spans="1:12" x14ac:dyDescent="0.3">
      <c r="A24" t="s">
        <v>24</v>
      </c>
      <c r="B24" t="s">
        <v>9</v>
      </c>
      <c r="C24" t="str">
        <f>_xlfn.CONCAT(Table1[[#This Row],[First Name]]," ",Table1[[#This Row],[Last Name]])</f>
        <v>Mia Thomas</v>
      </c>
      <c r="D24" t="str">
        <f>LEFT(UPPER(Table1[[#This Row],[Full Name]]),3)</f>
        <v>MIA</v>
      </c>
      <c r="E24">
        <v>47</v>
      </c>
      <c r="F24" t="s">
        <v>44</v>
      </c>
      <c r="G24">
        <v>74053.2</v>
      </c>
      <c r="H24" t="str">
        <f t="shared" si="0"/>
        <v>High</v>
      </c>
      <c r="I24" s="1">
        <v>45555</v>
      </c>
      <c r="J24">
        <v>18</v>
      </c>
      <c r="K24" t="s">
        <v>11</v>
      </c>
      <c r="L24" t="str">
        <f t="shared" si="1"/>
        <v>Good</v>
      </c>
    </row>
    <row r="25" spans="1:12" x14ac:dyDescent="0.3">
      <c r="A25" t="s">
        <v>24</v>
      </c>
      <c r="B25" t="s">
        <v>43</v>
      </c>
      <c r="C25" t="str">
        <f>_xlfn.CONCAT(Table1[[#This Row],[First Name]]," ",Table1[[#This Row],[Last Name]])</f>
        <v>Mia Garcia</v>
      </c>
      <c r="D25" t="str">
        <f>LEFT(UPPER(Table1[[#This Row],[Full Name]]),3)</f>
        <v>MIA</v>
      </c>
      <c r="E25">
        <v>25</v>
      </c>
      <c r="F25" t="s">
        <v>44</v>
      </c>
      <c r="G25">
        <v>35687.730000000003</v>
      </c>
      <c r="H25" t="str">
        <f t="shared" si="0"/>
        <v>Low</v>
      </c>
      <c r="I25" s="1">
        <v>44357</v>
      </c>
      <c r="J25">
        <v>11</v>
      </c>
      <c r="K25" t="s">
        <v>15</v>
      </c>
      <c r="L25" t="str">
        <f t="shared" si="1"/>
        <v>Needs Improvement</v>
      </c>
    </row>
    <row r="26" spans="1:12" x14ac:dyDescent="0.3">
      <c r="A26" t="s">
        <v>37</v>
      </c>
      <c r="B26" t="s">
        <v>45</v>
      </c>
      <c r="C26" t="str">
        <f>_xlfn.CONCAT(Table1[[#This Row],[First Name]]," ",Table1[[#This Row],[Last Name]])</f>
        <v>Sophia Jones</v>
      </c>
      <c r="D26" t="str">
        <f>LEFT(UPPER(Table1[[#This Row],[Full Name]]),3)</f>
        <v>SOP</v>
      </c>
      <c r="E26">
        <v>32</v>
      </c>
      <c r="F26" t="s">
        <v>10</v>
      </c>
      <c r="G26">
        <v>33221.879999999997</v>
      </c>
      <c r="H26" t="str">
        <f t="shared" si="0"/>
        <v>Low</v>
      </c>
      <c r="I26" s="1">
        <v>44689</v>
      </c>
      <c r="J26">
        <v>15</v>
      </c>
      <c r="K26" t="s">
        <v>26</v>
      </c>
      <c r="L26" t="str">
        <f t="shared" si="1"/>
        <v>Immediate Intervention</v>
      </c>
    </row>
    <row r="27" spans="1:12" x14ac:dyDescent="0.3">
      <c r="A27" t="s">
        <v>20</v>
      </c>
      <c r="B27" t="s">
        <v>27</v>
      </c>
      <c r="C27" t="str">
        <f>_xlfn.CONCAT(Table1[[#This Row],[First Name]]," ",Table1[[#This Row],[Last Name]])</f>
        <v>Olivia Martinez</v>
      </c>
      <c r="D27" t="str">
        <f>LEFT(UPPER(Table1[[#This Row],[Full Name]]),3)</f>
        <v>OLI</v>
      </c>
      <c r="E27">
        <v>64</v>
      </c>
      <c r="F27" t="s">
        <v>14</v>
      </c>
      <c r="G27">
        <v>97744.35</v>
      </c>
      <c r="H27" t="str">
        <f t="shared" si="0"/>
        <v>High</v>
      </c>
      <c r="I27" s="1">
        <v>44974</v>
      </c>
      <c r="J27">
        <v>21</v>
      </c>
      <c r="K27" t="s">
        <v>19</v>
      </c>
      <c r="L27" t="str">
        <f t="shared" si="1"/>
        <v>Good</v>
      </c>
    </row>
    <row r="28" spans="1:12" x14ac:dyDescent="0.3">
      <c r="A28" t="s">
        <v>42</v>
      </c>
      <c r="B28" t="s">
        <v>46</v>
      </c>
      <c r="C28" t="str">
        <f>_xlfn.CONCAT(Table1[[#This Row],[First Name]]," ",Table1[[#This Row],[Last Name]])</f>
        <v>John Wilson</v>
      </c>
      <c r="D28" t="str">
        <f>LEFT(UPPER(Table1[[#This Row],[Full Name]]),3)</f>
        <v>JOH</v>
      </c>
      <c r="E28">
        <v>37</v>
      </c>
      <c r="F28" t="s">
        <v>33</v>
      </c>
      <c r="G28">
        <v>93236.12</v>
      </c>
      <c r="H28" t="str">
        <f t="shared" si="0"/>
        <v>High</v>
      </c>
      <c r="I28" s="1">
        <v>42760</v>
      </c>
      <c r="J28">
        <v>8</v>
      </c>
      <c r="K28" t="s">
        <v>19</v>
      </c>
      <c r="L28" t="str">
        <f t="shared" si="1"/>
        <v>Good</v>
      </c>
    </row>
    <row r="29" spans="1:12" x14ac:dyDescent="0.3">
      <c r="A29" t="s">
        <v>8</v>
      </c>
      <c r="B29" t="s">
        <v>47</v>
      </c>
      <c r="C29" t="str">
        <f>_xlfn.CONCAT(Table1[[#This Row],[First Name]]," ",Table1[[#This Row],[Last Name]])</f>
        <v>Chris Smith</v>
      </c>
      <c r="D29" t="str">
        <f>LEFT(UPPER(Table1[[#This Row],[Full Name]]),3)</f>
        <v>CHR</v>
      </c>
      <c r="E29">
        <v>53</v>
      </c>
      <c r="F29" t="s">
        <v>28</v>
      </c>
      <c r="G29">
        <v>63034.19</v>
      </c>
      <c r="H29" t="str">
        <f t="shared" si="0"/>
        <v>High</v>
      </c>
      <c r="I29" s="1">
        <v>44004</v>
      </c>
      <c r="J29">
        <v>9</v>
      </c>
      <c r="K29" t="s">
        <v>19</v>
      </c>
      <c r="L29" t="str">
        <f t="shared" si="1"/>
        <v>Good</v>
      </c>
    </row>
    <row r="30" spans="1:12" x14ac:dyDescent="0.3">
      <c r="A30" t="s">
        <v>48</v>
      </c>
      <c r="B30" t="s">
        <v>29</v>
      </c>
      <c r="C30" t="str">
        <f>_xlfn.CONCAT(Table1[[#This Row],[First Name]]," ",Table1[[#This Row],[Last Name]])</f>
        <v>James Lopez</v>
      </c>
      <c r="D30" t="str">
        <f>LEFT(UPPER(Table1[[#This Row],[Full Name]]),3)</f>
        <v>JAM</v>
      </c>
      <c r="E30">
        <v>44</v>
      </c>
      <c r="F30" t="s">
        <v>10</v>
      </c>
      <c r="G30">
        <v>98772.17</v>
      </c>
      <c r="H30" t="str">
        <f t="shared" si="0"/>
        <v>High</v>
      </c>
      <c r="I30" s="1">
        <v>45402</v>
      </c>
      <c r="J30">
        <v>16</v>
      </c>
      <c r="K30" t="s">
        <v>15</v>
      </c>
      <c r="L30" t="str">
        <f t="shared" si="1"/>
        <v>Needs Improvement</v>
      </c>
    </row>
    <row r="31" spans="1:12" x14ac:dyDescent="0.3">
      <c r="A31" t="s">
        <v>12</v>
      </c>
      <c r="B31" t="s">
        <v>49</v>
      </c>
      <c r="C31" t="str">
        <f>_xlfn.CONCAT(Table1[[#This Row],[First Name]]," ",Table1[[#This Row],[Last Name]])</f>
        <v>Liam Taylor</v>
      </c>
      <c r="D31" t="str">
        <f>LEFT(UPPER(Table1[[#This Row],[Full Name]]),3)</f>
        <v>LIA</v>
      </c>
      <c r="E31">
        <v>45</v>
      </c>
      <c r="F31" t="s">
        <v>33</v>
      </c>
      <c r="G31">
        <v>102216.08</v>
      </c>
      <c r="H31" t="str">
        <f t="shared" si="0"/>
        <v>High</v>
      </c>
      <c r="I31" s="1">
        <v>43830</v>
      </c>
      <c r="J31">
        <v>12</v>
      </c>
      <c r="K31" t="s">
        <v>11</v>
      </c>
      <c r="L31" t="str">
        <f t="shared" si="1"/>
        <v>Good</v>
      </c>
    </row>
    <row r="32" spans="1:12" x14ac:dyDescent="0.3">
      <c r="A32" t="s">
        <v>50</v>
      </c>
      <c r="B32" t="s">
        <v>13</v>
      </c>
      <c r="C32" t="str">
        <f>_xlfn.CONCAT(Table1[[#This Row],[First Name]]," ",Table1[[#This Row],[Last Name]])</f>
        <v>Charlotte Moore</v>
      </c>
      <c r="D32" t="str">
        <f>LEFT(UPPER(Table1[[#This Row],[Full Name]]),3)</f>
        <v>CHA</v>
      </c>
      <c r="E32">
        <v>20</v>
      </c>
      <c r="F32" t="s">
        <v>18</v>
      </c>
      <c r="G32">
        <v>66548.42</v>
      </c>
      <c r="H32" t="str">
        <f t="shared" si="0"/>
        <v>High</v>
      </c>
      <c r="I32" s="1">
        <v>43552</v>
      </c>
      <c r="J32">
        <v>13</v>
      </c>
      <c r="K32" t="s">
        <v>26</v>
      </c>
      <c r="L32" t="str">
        <f t="shared" si="1"/>
        <v>Immediate Intervention</v>
      </c>
    </row>
    <row r="33" spans="1:12" x14ac:dyDescent="0.3">
      <c r="A33" t="s">
        <v>51</v>
      </c>
      <c r="B33" t="s">
        <v>29</v>
      </c>
      <c r="C33" t="str">
        <f>_xlfn.CONCAT(Table1[[#This Row],[First Name]]," ",Table1[[#This Row],[Last Name]])</f>
        <v>Ethan Lopez</v>
      </c>
      <c r="D33" t="str">
        <f>LEFT(UPPER(Table1[[#This Row],[Full Name]]),3)</f>
        <v>ETH</v>
      </c>
      <c r="E33">
        <v>29</v>
      </c>
      <c r="F33" t="s">
        <v>28</v>
      </c>
      <c r="G33">
        <v>56042.26</v>
      </c>
      <c r="H33" t="str">
        <f t="shared" si="0"/>
        <v>High</v>
      </c>
      <c r="I33" s="1">
        <v>43881</v>
      </c>
      <c r="J33">
        <v>10</v>
      </c>
      <c r="K33" t="s">
        <v>19</v>
      </c>
      <c r="L33" t="str">
        <f t="shared" si="1"/>
        <v>Good</v>
      </c>
    </row>
    <row r="34" spans="1:12" x14ac:dyDescent="0.3">
      <c r="A34" t="s">
        <v>42</v>
      </c>
      <c r="B34" t="s">
        <v>40</v>
      </c>
      <c r="C34" t="str">
        <f>_xlfn.CONCAT(Table1[[#This Row],[First Name]]," ",Table1[[#This Row],[Last Name]])</f>
        <v>John Rodriguez</v>
      </c>
      <c r="D34" t="str">
        <f>LEFT(UPPER(Table1[[#This Row],[Full Name]]),3)</f>
        <v>JOH</v>
      </c>
      <c r="E34">
        <v>35</v>
      </c>
      <c r="F34" t="s">
        <v>33</v>
      </c>
      <c r="G34">
        <v>84009.42</v>
      </c>
      <c r="H34" t="str">
        <f t="shared" ref="H34:H65" si="2">IF(G34&gt;50000,"High","Low")</f>
        <v>High</v>
      </c>
      <c r="I34" s="1">
        <v>42015</v>
      </c>
      <c r="J34">
        <v>15</v>
      </c>
      <c r="K34" t="s">
        <v>15</v>
      </c>
      <c r="L34" t="str">
        <f t="shared" ref="L34:L65" si="3">_xlfn.IFS(K34="Excellent","Good",K34="Good","Good",K34="Average","Commendable",K34="Below Average","Needs Improvement",K34="Poor","Immediate Intervention")</f>
        <v>Needs Improvement</v>
      </c>
    </row>
    <row r="35" spans="1:12" x14ac:dyDescent="0.3">
      <c r="A35" t="s">
        <v>30</v>
      </c>
      <c r="B35" t="s">
        <v>29</v>
      </c>
      <c r="C35" t="str">
        <f>_xlfn.CONCAT(Table1[[#This Row],[First Name]]," ",Table1[[#This Row],[Last Name]])</f>
        <v>Sarah Lopez</v>
      </c>
      <c r="D35" t="str">
        <f>LEFT(UPPER(Table1[[#This Row],[Full Name]]),3)</f>
        <v>SAR</v>
      </c>
      <c r="E35">
        <v>62</v>
      </c>
      <c r="F35" t="s">
        <v>33</v>
      </c>
      <c r="G35">
        <v>38935.050000000003</v>
      </c>
      <c r="H35" t="str">
        <f t="shared" si="2"/>
        <v>Low</v>
      </c>
      <c r="I35" s="1">
        <v>43442</v>
      </c>
      <c r="J35">
        <v>6</v>
      </c>
      <c r="K35" t="s">
        <v>11</v>
      </c>
      <c r="L35" t="str">
        <f t="shared" si="3"/>
        <v>Good</v>
      </c>
    </row>
    <row r="36" spans="1:12" x14ac:dyDescent="0.3">
      <c r="A36" t="s">
        <v>37</v>
      </c>
      <c r="B36" t="s">
        <v>32</v>
      </c>
      <c r="C36" t="str">
        <f>_xlfn.CONCAT(Table1[[#This Row],[First Name]]," ",Table1[[#This Row],[Last Name]])</f>
        <v>Sophia Miller</v>
      </c>
      <c r="D36" t="str">
        <f>LEFT(UPPER(Table1[[#This Row],[Full Name]]),3)</f>
        <v>SOP</v>
      </c>
      <c r="E36">
        <v>44</v>
      </c>
      <c r="F36" t="s">
        <v>10</v>
      </c>
      <c r="G36">
        <v>104825.49</v>
      </c>
      <c r="H36" t="str">
        <f t="shared" si="2"/>
        <v>High</v>
      </c>
      <c r="I36" s="1">
        <v>45527</v>
      </c>
      <c r="J36">
        <v>27</v>
      </c>
      <c r="K36" t="s">
        <v>11</v>
      </c>
      <c r="L36" t="str">
        <f t="shared" si="3"/>
        <v>Good</v>
      </c>
    </row>
    <row r="37" spans="1:12" x14ac:dyDescent="0.3">
      <c r="A37" t="s">
        <v>36</v>
      </c>
      <c r="B37" t="s">
        <v>38</v>
      </c>
      <c r="C37" t="str">
        <f>_xlfn.CONCAT(Table1[[#This Row],[First Name]]," ",Table1[[#This Row],[Last Name]])</f>
        <v>Robert Brown</v>
      </c>
      <c r="D37" t="str">
        <f>LEFT(UPPER(Table1[[#This Row],[Full Name]]),3)</f>
        <v>ROB</v>
      </c>
      <c r="E37">
        <v>44</v>
      </c>
      <c r="F37" t="s">
        <v>33</v>
      </c>
      <c r="G37">
        <v>79934.06</v>
      </c>
      <c r="H37" t="str">
        <f t="shared" si="2"/>
        <v>High</v>
      </c>
      <c r="I37" s="1">
        <v>42430</v>
      </c>
      <c r="J37">
        <v>22</v>
      </c>
      <c r="K37" t="s">
        <v>26</v>
      </c>
      <c r="L37" t="str">
        <f t="shared" si="3"/>
        <v>Immediate Intervention</v>
      </c>
    </row>
    <row r="38" spans="1:12" x14ac:dyDescent="0.3">
      <c r="A38" t="s">
        <v>30</v>
      </c>
      <c r="B38" t="s">
        <v>41</v>
      </c>
      <c r="C38" t="str">
        <f>_xlfn.CONCAT(Table1[[#This Row],[First Name]]," ",Table1[[#This Row],[Last Name]])</f>
        <v>Sarah Hernandez</v>
      </c>
      <c r="D38" t="str">
        <f>LEFT(UPPER(Table1[[#This Row],[Full Name]]),3)</f>
        <v>SAR</v>
      </c>
      <c r="E38">
        <v>44</v>
      </c>
      <c r="F38" t="s">
        <v>44</v>
      </c>
      <c r="G38">
        <v>66510.94</v>
      </c>
      <c r="H38" t="str">
        <f t="shared" si="2"/>
        <v>High</v>
      </c>
      <c r="I38" s="1">
        <v>45024</v>
      </c>
      <c r="J38">
        <v>13</v>
      </c>
      <c r="K38" t="s">
        <v>19</v>
      </c>
      <c r="L38" t="str">
        <f t="shared" si="3"/>
        <v>Good</v>
      </c>
    </row>
    <row r="39" spans="1:12" x14ac:dyDescent="0.3">
      <c r="A39" t="s">
        <v>42</v>
      </c>
      <c r="B39" t="s">
        <v>47</v>
      </c>
      <c r="C39" t="str">
        <f>_xlfn.CONCAT(Table1[[#This Row],[First Name]]," ",Table1[[#This Row],[Last Name]])</f>
        <v>John Smith</v>
      </c>
      <c r="D39" t="str">
        <f>LEFT(UPPER(Table1[[#This Row],[Full Name]]),3)</f>
        <v>JOH</v>
      </c>
      <c r="E39">
        <v>56</v>
      </c>
      <c r="F39" t="s">
        <v>14</v>
      </c>
      <c r="G39">
        <v>66406.929999999993</v>
      </c>
      <c r="H39" t="str">
        <f t="shared" si="2"/>
        <v>High</v>
      </c>
      <c r="I39" s="1">
        <v>42440</v>
      </c>
      <c r="J39">
        <v>23</v>
      </c>
      <c r="K39" t="s">
        <v>26</v>
      </c>
      <c r="L39" t="str">
        <f t="shared" si="3"/>
        <v>Immediate Intervention</v>
      </c>
    </row>
    <row r="40" spans="1:12" x14ac:dyDescent="0.3">
      <c r="A40" t="s">
        <v>37</v>
      </c>
      <c r="B40" t="s">
        <v>21</v>
      </c>
      <c r="C40" t="str">
        <f>_xlfn.CONCAT(Table1[[#This Row],[First Name]]," ",Table1[[#This Row],[Last Name]])</f>
        <v>Sophia White</v>
      </c>
      <c r="D40" t="str">
        <f>LEFT(UPPER(Table1[[#This Row],[Full Name]]),3)</f>
        <v>SOP</v>
      </c>
      <c r="E40">
        <v>50</v>
      </c>
      <c r="F40" t="s">
        <v>33</v>
      </c>
      <c r="G40">
        <v>69616.77</v>
      </c>
      <c r="H40" t="str">
        <f t="shared" si="2"/>
        <v>High</v>
      </c>
      <c r="I40" s="1">
        <v>45455</v>
      </c>
      <c r="J40">
        <v>17</v>
      </c>
      <c r="K40" t="s">
        <v>15</v>
      </c>
      <c r="L40" t="str">
        <f t="shared" si="3"/>
        <v>Needs Improvement</v>
      </c>
    </row>
    <row r="41" spans="1:12" x14ac:dyDescent="0.3">
      <c r="A41" t="s">
        <v>36</v>
      </c>
      <c r="B41" t="s">
        <v>21</v>
      </c>
      <c r="C41" t="str">
        <f>_xlfn.CONCAT(Table1[[#This Row],[First Name]]," ",Table1[[#This Row],[Last Name]])</f>
        <v>Robert White</v>
      </c>
      <c r="D41" t="str">
        <f>LEFT(UPPER(Table1[[#This Row],[Full Name]]),3)</f>
        <v>ROB</v>
      </c>
      <c r="E41">
        <v>37</v>
      </c>
      <c r="F41" t="s">
        <v>10</v>
      </c>
      <c r="G41">
        <v>81488.479999999996</v>
      </c>
      <c r="H41" t="str">
        <f t="shared" si="2"/>
        <v>High</v>
      </c>
      <c r="I41" s="1">
        <v>43654</v>
      </c>
      <c r="J41">
        <v>20</v>
      </c>
      <c r="K41" t="s">
        <v>15</v>
      </c>
      <c r="L41" t="str">
        <f t="shared" si="3"/>
        <v>Needs Improvement</v>
      </c>
    </row>
    <row r="42" spans="1:12" x14ac:dyDescent="0.3">
      <c r="A42" t="s">
        <v>24</v>
      </c>
      <c r="B42" t="s">
        <v>45</v>
      </c>
      <c r="C42" t="str">
        <f>_xlfn.CONCAT(Table1[[#This Row],[First Name]]," ",Table1[[#This Row],[Last Name]])</f>
        <v>Mia Jones</v>
      </c>
      <c r="D42" t="str">
        <f>LEFT(UPPER(Table1[[#This Row],[Full Name]]),3)</f>
        <v>MIA</v>
      </c>
      <c r="E42">
        <v>47</v>
      </c>
      <c r="F42" t="s">
        <v>18</v>
      </c>
      <c r="G42">
        <v>58197.81</v>
      </c>
      <c r="H42" t="str">
        <f t="shared" si="2"/>
        <v>High</v>
      </c>
      <c r="I42" s="1">
        <v>42615</v>
      </c>
      <c r="J42">
        <v>21</v>
      </c>
      <c r="K42" t="s">
        <v>26</v>
      </c>
      <c r="L42" t="str">
        <f t="shared" si="3"/>
        <v>Immediate Intervention</v>
      </c>
    </row>
    <row r="43" spans="1:12" x14ac:dyDescent="0.3">
      <c r="A43" t="s">
        <v>30</v>
      </c>
      <c r="B43" t="s">
        <v>45</v>
      </c>
      <c r="C43" t="str">
        <f>_xlfn.CONCAT(Table1[[#This Row],[First Name]]," ",Table1[[#This Row],[Last Name]])</f>
        <v>Sarah Jones</v>
      </c>
      <c r="D43" t="str">
        <f>LEFT(UPPER(Table1[[#This Row],[Full Name]]),3)</f>
        <v>SAR</v>
      </c>
      <c r="E43">
        <v>61</v>
      </c>
      <c r="F43" t="s">
        <v>10</v>
      </c>
      <c r="G43">
        <v>118727.41</v>
      </c>
      <c r="H43" t="str">
        <f t="shared" si="2"/>
        <v>High</v>
      </c>
      <c r="I43" s="1">
        <v>44416</v>
      </c>
      <c r="J43">
        <v>18</v>
      </c>
      <c r="K43" t="s">
        <v>19</v>
      </c>
      <c r="L43" t="str">
        <f t="shared" si="3"/>
        <v>Good</v>
      </c>
    </row>
    <row r="44" spans="1:12" x14ac:dyDescent="0.3">
      <c r="A44" t="s">
        <v>52</v>
      </c>
      <c r="B44" t="s">
        <v>32</v>
      </c>
      <c r="C44" t="str">
        <f>_xlfn.CONCAT(Table1[[#This Row],[First Name]]," ",Table1[[#This Row],[Last Name]])</f>
        <v>Michael Miller</v>
      </c>
      <c r="D44" t="str">
        <f>LEFT(UPPER(Table1[[#This Row],[Full Name]]),3)</f>
        <v>MIC</v>
      </c>
      <c r="E44">
        <v>34</v>
      </c>
      <c r="F44" t="s">
        <v>18</v>
      </c>
      <c r="G44">
        <v>104688.36</v>
      </c>
      <c r="H44" t="str">
        <f t="shared" si="2"/>
        <v>High</v>
      </c>
      <c r="I44" s="1">
        <v>44655</v>
      </c>
      <c r="J44">
        <v>9</v>
      </c>
      <c r="K44" t="s">
        <v>15</v>
      </c>
      <c r="L44" t="str">
        <f t="shared" si="3"/>
        <v>Needs Improvement</v>
      </c>
    </row>
    <row r="45" spans="1:12" x14ac:dyDescent="0.3">
      <c r="A45" t="s">
        <v>8</v>
      </c>
      <c r="B45" t="s">
        <v>27</v>
      </c>
      <c r="C45" t="str">
        <f>_xlfn.CONCAT(Table1[[#This Row],[First Name]]," ",Table1[[#This Row],[Last Name]])</f>
        <v>Chris Martinez</v>
      </c>
      <c r="D45" t="str">
        <f>LEFT(UPPER(Table1[[#This Row],[Full Name]]),3)</f>
        <v>CHR</v>
      </c>
      <c r="E45">
        <v>25</v>
      </c>
      <c r="F45" t="s">
        <v>18</v>
      </c>
      <c r="G45">
        <v>114560.13</v>
      </c>
      <c r="H45" t="str">
        <f t="shared" si="2"/>
        <v>High</v>
      </c>
      <c r="I45" s="1">
        <v>42975</v>
      </c>
      <c r="J45">
        <v>25</v>
      </c>
      <c r="K45" t="s">
        <v>19</v>
      </c>
      <c r="L45" t="str">
        <f t="shared" si="3"/>
        <v>Good</v>
      </c>
    </row>
    <row r="46" spans="1:12" x14ac:dyDescent="0.3">
      <c r="A46" t="s">
        <v>51</v>
      </c>
      <c r="B46" t="s">
        <v>49</v>
      </c>
      <c r="C46" t="str">
        <f>_xlfn.CONCAT(Table1[[#This Row],[First Name]]," ",Table1[[#This Row],[Last Name]])</f>
        <v>Ethan Taylor</v>
      </c>
      <c r="D46" t="str">
        <f>LEFT(UPPER(Table1[[#This Row],[Full Name]]),3)</f>
        <v>ETH</v>
      </c>
      <c r="E46">
        <v>21</v>
      </c>
      <c r="F46" t="s">
        <v>28</v>
      </c>
      <c r="G46">
        <v>95548.42</v>
      </c>
      <c r="H46" t="str">
        <f t="shared" si="2"/>
        <v>High</v>
      </c>
      <c r="I46" s="1">
        <v>43948</v>
      </c>
      <c r="J46">
        <v>11</v>
      </c>
      <c r="K46" t="s">
        <v>22</v>
      </c>
      <c r="L46" t="str">
        <f t="shared" si="3"/>
        <v>Commendable</v>
      </c>
    </row>
    <row r="47" spans="1:12" x14ac:dyDescent="0.3">
      <c r="A47" t="s">
        <v>23</v>
      </c>
      <c r="B47" t="s">
        <v>49</v>
      </c>
      <c r="C47" t="str">
        <f>_xlfn.CONCAT(Table1[[#This Row],[First Name]]," ",Table1[[#This Row],[Last Name]])</f>
        <v>Emily Taylor</v>
      </c>
      <c r="D47" t="str">
        <f>LEFT(UPPER(Table1[[#This Row],[Full Name]]),3)</f>
        <v>EMI</v>
      </c>
      <c r="E47">
        <v>18</v>
      </c>
      <c r="F47" t="s">
        <v>33</v>
      </c>
      <c r="G47">
        <v>110192.46</v>
      </c>
      <c r="H47" t="str">
        <f t="shared" si="2"/>
        <v>High</v>
      </c>
      <c r="I47" s="1">
        <v>43717</v>
      </c>
      <c r="J47">
        <v>14</v>
      </c>
      <c r="K47" t="s">
        <v>26</v>
      </c>
      <c r="L47" t="str">
        <f t="shared" si="3"/>
        <v>Immediate Intervention</v>
      </c>
    </row>
    <row r="48" spans="1:12" x14ac:dyDescent="0.3">
      <c r="A48" t="s">
        <v>51</v>
      </c>
      <c r="B48" t="s">
        <v>53</v>
      </c>
      <c r="C48" t="str">
        <f>_xlfn.CONCAT(Table1[[#This Row],[First Name]]," ",Table1[[#This Row],[Last Name]])</f>
        <v>Ethan Harris</v>
      </c>
      <c r="D48" t="str">
        <f>LEFT(UPPER(Table1[[#This Row],[Full Name]]),3)</f>
        <v>ETH</v>
      </c>
      <c r="E48">
        <v>37</v>
      </c>
      <c r="F48" t="s">
        <v>10</v>
      </c>
      <c r="G48">
        <v>83315.48</v>
      </c>
      <c r="H48" t="str">
        <f t="shared" si="2"/>
        <v>High</v>
      </c>
      <c r="I48" s="1">
        <v>44379</v>
      </c>
      <c r="J48">
        <v>16</v>
      </c>
      <c r="K48" t="s">
        <v>15</v>
      </c>
      <c r="L48" t="str">
        <f t="shared" si="3"/>
        <v>Needs Improvement</v>
      </c>
    </row>
    <row r="49" spans="1:12" x14ac:dyDescent="0.3">
      <c r="A49" t="s">
        <v>48</v>
      </c>
      <c r="B49" t="s">
        <v>32</v>
      </c>
      <c r="C49" t="str">
        <f>_xlfn.CONCAT(Table1[[#This Row],[First Name]]," ",Table1[[#This Row],[Last Name]])</f>
        <v>James Miller</v>
      </c>
      <c r="D49" t="str">
        <f>LEFT(UPPER(Table1[[#This Row],[Full Name]]),3)</f>
        <v>JAM</v>
      </c>
      <c r="E49">
        <v>47</v>
      </c>
      <c r="F49" t="s">
        <v>14</v>
      </c>
      <c r="G49">
        <v>96414.04</v>
      </c>
      <c r="H49" t="str">
        <f t="shared" si="2"/>
        <v>High</v>
      </c>
      <c r="I49" s="1">
        <v>43624</v>
      </c>
      <c r="J49">
        <v>15</v>
      </c>
      <c r="K49" t="s">
        <v>11</v>
      </c>
      <c r="L49" t="str">
        <f t="shared" si="3"/>
        <v>Good</v>
      </c>
    </row>
    <row r="50" spans="1:12" x14ac:dyDescent="0.3">
      <c r="A50" t="s">
        <v>52</v>
      </c>
      <c r="B50" t="s">
        <v>9</v>
      </c>
      <c r="C50" t="str">
        <f>_xlfn.CONCAT(Table1[[#This Row],[First Name]]," ",Table1[[#This Row],[Last Name]])</f>
        <v>Michael Thomas</v>
      </c>
      <c r="D50" t="str">
        <f>LEFT(UPPER(Table1[[#This Row],[Full Name]]),3)</f>
        <v>MIC</v>
      </c>
      <c r="E50">
        <v>24</v>
      </c>
      <c r="F50" t="s">
        <v>18</v>
      </c>
      <c r="G50">
        <v>50145.83</v>
      </c>
      <c r="H50" t="str">
        <f t="shared" si="2"/>
        <v>High</v>
      </c>
      <c r="I50" s="1">
        <v>43291</v>
      </c>
      <c r="J50">
        <v>20</v>
      </c>
      <c r="K50" t="s">
        <v>11</v>
      </c>
      <c r="L50" t="str">
        <f t="shared" si="3"/>
        <v>Good</v>
      </c>
    </row>
    <row r="51" spans="1:12" x14ac:dyDescent="0.3">
      <c r="A51" t="s">
        <v>42</v>
      </c>
      <c r="B51" t="s">
        <v>17</v>
      </c>
      <c r="C51" t="str">
        <f>_xlfn.CONCAT(Table1[[#This Row],[First Name]]," ",Table1[[#This Row],[Last Name]])</f>
        <v>John Gonzalez</v>
      </c>
      <c r="D51" t="str">
        <f>LEFT(UPPER(Table1[[#This Row],[Full Name]]),3)</f>
        <v>JOH</v>
      </c>
      <c r="E51">
        <v>19</v>
      </c>
      <c r="F51" t="s">
        <v>44</v>
      </c>
      <c r="G51">
        <v>87869.02</v>
      </c>
      <c r="H51" t="str">
        <f t="shared" si="2"/>
        <v>High</v>
      </c>
      <c r="I51" s="1">
        <v>42471</v>
      </c>
      <c r="J51">
        <v>13</v>
      </c>
      <c r="K51" t="s">
        <v>11</v>
      </c>
      <c r="L51" t="str">
        <f t="shared" si="3"/>
        <v>Good</v>
      </c>
    </row>
    <row r="52" spans="1:12" x14ac:dyDescent="0.3">
      <c r="A52" t="s">
        <v>8</v>
      </c>
      <c r="B52" t="s">
        <v>49</v>
      </c>
      <c r="C52" t="str">
        <f>_xlfn.CONCAT(Table1[[#This Row],[First Name]]," ",Table1[[#This Row],[Last Name]])</f>
        <v>Chris Taylor</v>
      </c>
      <c r="D52" t="str">
        <f>LEFT(UPPER(Table1[[#This Row],[Full Name]]),3)</f>
        <v>CHR</v>
      </c>
      <c r="E52">
        <v>35</v>
      </c>
      <c r="F52" t="s">
        <v>44</v>
      </c>
      <c r="G52">
        <v>88938.65</v>
      </c>
      <c r="H52" t="str">
        <f t="shared" si="2"/>
        <v>High</v>
      </c>
      <c r="I52" s="1">
        <v>45489</v>
      </c>
      <c r="J52">
        <v>19</v>
      </c>
      <c r="K52" t="s">
        <v>19</v>
      </c>
      <c r="L52" t="str">
        <f t="shared" si="3"/>
        <v>Good</v>
      </c>
    </row>
    <row r="53" spans="1:12" x14ac:dyDescent="0.3">
      <c r="A53" t="s">
        <v>31</v>
      </c>
      <c r="B53" t="s">
        <v>45</v>
      </c>
      <c r="C53" t="str">
        <f>_xlfn.CONCAT(Table1[[#This Row],[First Name]]," ",Table1[[#This Row],[Last Name]])</f>
        <v>William Jones</v>
      </c>
      <c r="D53" t="str">
        <f>LEFT(UPPER(Table1[[#This Row],[Full Name]]),3)</f>
        <v>WIL</v>
      </c>
      <c r="E53">
        <v>48</v>
      </c>
      <c r="F53" t="s">
        <v>18</v>
      </c>
      <c r="G53">
        <v>111721.41</v>
      </c>
      <c r="H53" t="str">
        <f t="shared" si="2"/>
        <v>High</v>
      </c>
      <c r="I53" s="1">
        <v>44860</v>
      </c>
      <c r="J53">
        <v>30</v>
      </c>
      <c r="K53" t="s">
        <v>15</v>
      </c>
      <c r="L53" t="str">
        <f t="shared" si="3"/>
        <v>Needs Improvement</v>
      </c>
    </row>
    <row r="54" spans="1:12" x14ac:dyDescent="0.3">
      <c r="A54" t="s">
        <v>48</v>
      </c>
      <c r="B54" t="s">
        <v>47</v>
      </c>
      <c r="C54" t="str">
        <f>_xlfn.CONCAT(Table1[[#This Row],[First Name]]," ",Table1[[#This Row],[Last Name]])</f>
        <v>James Smith</v>
      </c>
      <c r="D54" t="str">
        <f>LEFT(UPPER(Table1[[#This Row],[Full Name]]),3)</f>
        <v>JAM</v>
      </c>
      <c r="E54">
        <v>39</v>
      </c>
      <c r="F54" t="s">
        <v>28</v>
      </c>
      <c r="G54">
        <v>31410.71</v>
      </c>
      <c r="H54" t="str">
        <f t="shared" si="2"/>
        <v>Low</v>
      </c>
      <c r="I54" s="1">
        <v>44623</v>
      </c>
      <c r="J54">
        <v>30</v>
      </c>
      <c r="K54" t="s">
        <v>26</v>
      </c>
      <c r="L54" t="str">
        <f t="shared" si="3"/>
        <v>Immediate Intervention</v>
      </c>
    </row>
    <row r="55" spans="1:12" x14ac:dyDescent="0.3">
      <c r="A55" t="s">
        <v>12</v>
      </c>
      <c r="B55" t="s">
        <v>41</v>
      </c>
      <c r="C55" t="str">
        <f>_xlfn.CONCAT(Table1[[#This Row],[First Name]]," ",Table1[[#This Row],[Last Name]])</f>
        <v>Liam Hernandez</v>
      </c>
      <c r="D55" t="str">
        <f>LEFT(UPPER(Table1[[#This Row],[Full Name]]),3)</f>
        <v>LIA</v>
      </c>
      <c r="E55">
        <v>18</v>
      </c>
      <c r="F55" t="s">
        <v>44</v>
      </c>
      <c r="G55">
        <v>57449.9</v>
      </c>
      <c r="H55" t="str">
        <f t="shared" si="2"/>
        <v>High</v>
      </c>
      <c r="I55" s="1">
        <v>42390</v>
      </c>
      <c r="J55">
        <v>12</v>
      </c>
      <c r="K55" t="s">
        <v>11</v>
      </c>
      <c r="L55" t="str">
        <f t="shared" si="3"/>
        <v>Good</v>
      </c>
    </row>
    <row r="56" spans="1:12" x14ac:dyDescent="0.3">
      <c r="A56" t="s">
        <v>23</v>
      </c>
      <c r="B56" t="s">
        <v>25</v>
      </c>
      <c r="C56" t="str">
        <f>_xlfn.CONCAT(Table1[[#This Row],[First Name]]," ",Table1[[#This Row],[Last Name]])</f>
        <v>Emily Williams</v>
      </c>
      <c r="D56" t="str">
        <f>LEFT(UPPER(Table1[[#This Row],[Full Name]]),3)</f>
        <v>EMI</v>
      </c>
      <c r="E56">
        <v>25</v>
      </c>
      <c r="F56" t="s">
        <v>28</v>
      </c>
      <c r="G56">
        <v>42084.56</v>
      </c>
      <c r="H56" t="str">
        <f t="shared" si="2"/>
        <v>Low</v>
      </c>
      <c r="I56" s="1">
        <v>42960</v>
      </c>
      <c r="J56">
        <v>10</v>
      </c>
      <c r="K56" t="s">
        <v>22</v>
      </c>
      <c r="L56" t="str">
        <f t="shared" si="3"/>
        <v>Commendable</v>
      </c>
    </row>
    <row r="57" spans="1:12" x14ac:dyDescent="0.3">
      <c r="A57" t="s">
        <v>54</v>
      </c>
      <c r="B57" t="s">
        <v>46</v>
      </c>
      <c r="C57" t="str">
        <f>_xlfn.CONCAT(Table1[[#This Row],[First Name]]," ",Table1[[#This Row],[Last Name]])</f>
        <v>Lucas Wilson</v>
      </c>
      <c r="D57" t="str">
        <f>LEFT(UPPER(Table1[[#This Row],[Full Name]]),3)</f>
        <v>LUC</v>
      </c>
      <c r="E57">
        <v>49</v>
      </c>
      <c r="F57" t="s">
        <v>44</v>
      </c>
      <c r="G57">
        <v>86502.26</v>
      </c>
      <c r="H57" t="str">
        <f t="shared" si="2"/>
        <v>High</v>
      </c>
      <c r="I57" s="1">
        <v>45039</v>
      </c>
      <c r="J57">
        <v>8</v>
      </c>
      <c r="K57" t="s">
        <v>26</v>
      </c>
      <c r="L57" t="str">
        <f t="shared" si="3"/>
        <v>Immediate Intervention</v>
      </c>
    </row>
    <row r="58" spans="1:12" x14ac:dyDescent="0.3">
      <c r="A58" t="s">
        <v>16</v>
      </c>
      <c r="B58" t="s">
        <v>13</v>
      </c>
      <c r="C58" t="str">
        <f>_xlfn.CONCAT(Table1[[#This Row],[First Name]]," ",Table1[[#This Row],[Last Name]])</f>
        <v>Daniel Moore</v>
      </c>
      <c r="D58" t="str">
        <f>LEFT(UPPER(Table1[[#This Row],[Full Name]]),3)</f>
        <v>DAN</v>
      </c>
      <c r="E58">
        <v>62</v>
      </c>
      <c r="F58" t="s">
        <v>14</v>
      </c>
      <c r="G58">
        <v>35290.870000000003</v>
      </c>
      <c r="H58" t="str">
        <f t="shared" si="2"/>
        <v>Low</v>
      </c>
      <c r="I58" s="1">
        <v>44548</v>
      </c>
      <c r="J58">
        <v>24</v>
      </c>
      <c r="K58" t="s">
        <v>26</v>
      </c>
      <c r="L58" t="str">
        <f t="shared" si="3"/>
        <v>Immediate Intervention</v>
      </c>
    </row>
    <row r="59" spans="1:12" x14ac:dyDescent="0.3">
      <c r="A59" t="s">
        <v>54</v>
      </c>
      <c r="B59" t="s">
        <v>17</v>
      </c>
      <c r="C59" t="str">
        <f>_xlfn.CONCAT(Table1[[#This Row],[First Name]]," ",Table1[[#This Row],[Last Name]])</f>
        <v>Lucas Gonzalez</v>
      </c>
      <c r="D59" t="str">
        <f>LEFT(UPPER(Table1[[#This Row],[Full Name]]),3)</f>
        <v>LUC</v>
      </c>
      <c r="E59">
        <v>64</v>
      </c>
      <c r="F59" t="s">
        <v>28</v>
      </c>
      <c r="G59">
        <v>88979.51</v>
      </c>
      <c r="H59" t="str">
        <f t="shared" si="2"/>
        <v>High</v>
      </c>
      <c r="I59" s="1">
        <v>44345</v>
      </c>
      <c r="J59">
        <v>30</v>
      </c>
      <c r="K59" t="s">
        <v>19</v>
      </c>
      <c r="L59" t="str">
        <f t="shared" si="3"/>
        <v>Good</v>
      </c>
    </row>
    <row r="60" spans="1:12" x14ac:dyDescent="0.3">
      <c r="A60" t="s">
        <v>55</v>
      </c>
      <c r="B60" t="s">
        <v>46</v>
      </c>
      <c r="C60" t="str">
        <f>_xlfn.CONCAT(Table1[[#This Row],[First Name]]," ",Table1[[#This Row],[Last Name]])</f>
        <v>Jane Wilson</v>
      </c>
      <c r="D60" t="str">
        <f>LEFT(UPPER(Table1[[#This Row],[Full Name]]),3)</f>
        <v>JAN</v>
      </c>
      <c r="E60">
        <v>36</v>
      </c>
      <c r="F60" t="s">
        <v>28</v>
      </c>
      <c r="G60">
        <v>85605.16</v>
      </c>
      <c r="H60" t="str">
        <f t="shared" si="2"/>
        <v>High</v>
      </c>
      <c r="I60" s="1">
        <v>42775</v>
      </c>
      <c r="J60">
        <v>7</v>
      </c>
      <c r="K60" t="s">
        <v>22</v>
      </c>
      <c r="L60" t="str">
        <f t="shared" si="3"/>
        <v>Commendable</v>
      </c>
    </row>
    <row r="61" spans="1:12" x14ac:dyDescent="0.3">
      <c r="A61" t="s">
        <v>36</v>
      </c>
      <c r="B61" t="s">
        <v>53</v>
      </c>
      <c r="C61" t="str">
        <f>_xlfn.CONCAT(Table1[[#This Row],[First Name]]," ",Table1[[#This Row],[Last Name]])</f>
        <v>Robert Harris</v>
      </c>
      <c r="D61" t="str">
        <f>LEFT(UPPER(Table1[[#This Row],[Full Name]]),3)</f>
        <v>ROB</v>
      </c>
      <c r="E61">
        <v>35</v>
      </c>
      <c r="F61" t="s">
        <v>18</v>
      </c>
      <c r="G61">
        <v>71842.83</v>
      </c>
      <c r="H61" t="str">
        <f t="shared" si="2"/>
        <v>High</v>
      </c>
      <c r="I61" s="1">
        <v>45107</v>
      </c>
      <c r="J61">
        <v>21</v>
      </c>
      <c r="K61" t="s">
        <v>26</v>
      </c>
      <c r="L61" t="str">
        <f t="shared" si="3"/>
        <v>Immediate Intervention</v>
      </c>
    </row>
    <row r="62" spans="1:12" x14ac:dyDescent="0.3">
      <c r="A62" t="s">
        <v>56</v>
      </c>
      <c r="B62" t="s">
        <v>46</v>
      </c>
      <c r="C62" t="str">
        <f>_xlfn.CONCAT(Table1[[#This Row],[First Name]]," ",Table1[[#This Row],[Last Name]])</f>
        <v>Emma Wilson</v>
      </c>
      <c r="D62" t="str">
        <f>LEFT(UPPER(Table1[[#This Row],[Full Name]]),3)</f>
        <v>EMM</v>
      </c>
      <c r="E62">
        <v>39</v>
      </c>
      <c r="F62" t="s">
        <v>14</v>
      </c>
      <c r="G62">
        <v>69568.63</v>
      </c>
      <c r="H62" t="str">
        <f t="shared" si="2"/>
        <v>High</v>
      </c>
      <c r="I62" s="1">
        <v>45222</v>
      </c>
      <c r="J62">
        <v>22</v>
      </c>
      <c r="K62" t="s">
        <v>22</v>
      </c>
      <c r="L62" t="str">
        <f t="shared" si="3"/>
        <v>Commendable</v>
      </c>
    </row>
    <row r="63" spans="1:12" x14ac:dyDescent="0.3">
      <c r="A63" t="s">
        <v>55</v>
      </c>
      <c r="B63" t="s">
        <v>57</v>
      </c>
      <c r="C63" t="str">
        <f>_xlfn.CONCAT(Table1[[#This Row],[First Name]]," ",Table1[[#This Row],[Last Name]])</f>
        <v>Jane Anderson</v>
      </c>
      <c r="D63" t="str">
        <f>LEFT(UPPER(Table1[[#This Row],[Full Name]]),3)</f>
        <v>JAN</v>
      </c>
      <c r="E63">
        <v>61</v>
      </c>
      <c r="F63" t="s">
        <v>14</v>
      </c>
      <c r="G63">
        <v>53770.96</v>
      </c>
      <c r="H63" t="str">
        <f t="shared" si="2"/>
        <v>High</v>
      </c>
      <c r="I63" s="1">
        <v>42437</v>
      </c>
      <c r="J63">
        <v>14</v>
      </c>
      <c r="K63" t="s">
        <v>15</v>
      </c>
      <c r="L63" t="str">
        <f t="shared" si="3"/>
        <v>Needs Improvement</v>
      </c>
    </row>
    <row r="64" spans="1:12" x14ac:dyDescent="0.3">
      <c r="A64" t="s">
        <v>51</v>
      </c>
      <c r="B64" t="s">
        <v>57</v>
      </c>
      <c r="C64" t="str">
        <f>_xlfn.CONCAT(Table1[[#This Row],[First Name]]," ",Table1[[#This Row],[Last Name]])</f>
        <v>Ethan Anderson</v>
      </c>
      <c r="D64" t="str">
        <f>LEFT(UPPER(Table1[[#This Row],[Full Name]]),3)</f>
        <v>ETH</v>
      </c>
      <c r="E64">
        <v>60</v>
      </c>
      <c r="F64" t="s">
        <v>10</v>
      </c>
      <c r="G64">
        <v>83243.53</v>
      </c>
      <c r="H64" t="str">
        <f t="shared" si="2"/>
        <v>High</v>
      </c>
      <c r="I64" s="1">
        <v>45076</v>
      </c>
      <c r="J64">
        <v>19</v>
      </c>
      <c r="K64" t="s">
        <v>11</v>
      </c>
      <c r="L64" t="str">
        <f t="shared" si="3"/>
        <v>Good</v>
      </c>
    </row>
    <row r="65" spans="1:12" x14ac:dyDescent="0.3">
      <c r="A65" t="s">
        <v>30</v>
      </c>
      <c r="B65" t="s">
        <v>13</v>
      </c>
      <c r="C65" t="str">
        <f>_xlfn.CONCAT(Table1[[#This Row],[First Name]]," ",Table1[[#This Row],[Last Name]])</f>
        <v>Sarah Moore</v>
      </c>
      <c r="D65" t="str">
        <f>LEFT(UPPER(Table1[[#This Row],[Full Name]]),3)</f>
        <v>SAR</v>
      </c>
      <c r="E65">
        <v>34</v>
      </c>
      <c r="F65" t="s">
        <v>14</v>
      </c>
      <c r="G65">
        <v>116822.3</v>
      </c>
      <c r="H65" t="str">
        <f t="shared" si="2"/>
        <v>High</v>
      </c>
      <c r="I65" s="1">
        <v>43691</v>
      </c>
      <c r="J65">
        <v>29</v>
      </c>
      <c r="K65" t="s">
        <v>11</v>
      </c>
      <c r="L65" t="str">
        <f t="shared" si="3"/>
        <v>Good</v>
      </c>
    </row>
    <row r="66" spans="1:12" x14ac:dyDescent="0.3">
      <c r="A66" t="s">
        <v>50</v>
      </c>
      <c r="B66" t="s">
        <v>53</v>
      </c>
      <c r="C66" t="str">
        <f>_xlfn.CONCAT(Table1[[#This Row],[First Name]]," ",Table1[[#This Row],[Last Name]])</f>
        <v>Charlotte Harris</v>
      </c>
      <c r="D66" t="str">
        <f>LEFT(UPPER(Table1[[#This Row],[Full Name]]),3)</f>
        <v>CHA</v>
      </c>
      <c r="E66">
        <v>64</v>
      </c>
      <c r="F66" t="s">
        <v>28</v>
      </c>
      <c r="G66">
        <v>89715.42</v>
      </c>
      <c r="H66" t="str">
        <f t="shared" ref="H66:H97" si="4">IF(G66&gt;50000,"High","Low")</f>
        <v>High</v>
      </c>
      <c r="I66" s="1">
        <v>42546</v>
      </c>
      <c r="J66">
        <v>19</v>
      </c>
      <c r="K66" t="s">
        <v>26</v>
      </c>
      <c r="L66" t="str">
        <f t="shared" ref="L66:L97" si="5">_xlfn.IFS(K66="Excellent","Good",K66="Good","Good",K66="Average","Commendable",K66="Below Average","Needs Improvement",K66="Poor","Immediate Intervention")</f>
        <v>Immediate Intervention</v>
      </c>
    </row>
    <row r="67" spans="1:12" x14ac:dyDescent="0.3">
      <c r="A67" t="s">
        <v>23</v>
      </c>
      <c r="B67" t="s">
        <v>53</v>
      </c>
      <c r="C67" t="str">
        <f>_xlfn.CONCAT(Table1[[#This Row],[First Name]]," ",Table1[[#This Row],[Last Name]])</f>
        <v>Emily Harris</v>
      </c>
      <c r="D67" t="str">
        <f>LEFT(UPPER(Table1[[#This Row],[Full Name]]),3)</f>
        <v>EMI</v>
      </c>
      <c r="E67">
        <v>53</v>
      </c>
      <c r="F67" t="s">
        <v>18</v>
      </c>
      <c r="G67">
        <v>67206.19</v>
      </c>
      <c r="H67" t="str">
        <f t="shared" si="4"/>
        <v>High</v>
      </c>
      <c r="I67" s="1">
        <v>44587</v>
      </c>
      <c r="J67">
        <v>26</v>
      </c>
      <c r="K67" t="s">
        <v>11</v>
      </c>
      <c r="L67" t="str">
        <f t="shared" si="5"/>
        <v>Good</v>
      </c>
    </row>
    <row r="68" spans="1:12" x14ac:dyDescent="0.3">
      <c r="A68" t="s">
        <v>23</v>
      </c>
      <c r="B68" t="s">
        <v>29</v>
      </c>
      <c r="C68" t="str">
        <f>_xlfn.CONCAT(Table1[[#This Row],[First Name]]," ",Table1[[#This Row],[Last Name]])</f>
        <v>Emily Lopez</v>
      </c>
      <c r="D68" t="str">
        <f>LEFT(UPPER(Table1[[#This Row],[Full Name]]),3)</f>
        <v>EMI</v>
      </c>
      <c r="E68">
        <v>31</v>
      </c>
      <c r="F68" t="s">
        <v>33</v>
      </c>
      <c r="G68">
        <v>78794.559999999998</v>
      </c>
      <c r="H68" t="str">
        <f t="shared" si="4"/>
        <v>High</v>
      </c>
      <c r="I68" s="1">
        <v>43204</v>
      </c>
      <c r="J68">
        <v>21</v>
      </c>
      <c r="K68" t="s">
        <v>26</v>
      </c>
      <c r="L68" t="str">
        <f t="shared" si="5"/>
        <v>Immediate Intervention</v>
      </c>
    </row>
    <row r="69" spans="1:12" x14ac:dyDescent="0.3">
      <c r="A69" t="s">
        <v>30</v>
      </c>
      <c r="B69" t="s">
        <v>49</v>
      </c>
      <c r="C69" t="str">
        <f>_xlfn.CONCAT(Table1[[#This Row],[First Name]]," ",Table1[[#This Row],[Last Name]])</f>
        <v>Sarah Taylor</v>
      </c>
      <c r="D69" t="str">
        <f>LEFT(UPPER(Table1[[#This Row],[Full Name]]),3)</f>
        <v>SAR</v>
      </c>
      <c r="E69">
        <v>42</v>
      </c>
      <c r="F69" t="s">
        <v>28</v>
      </c>
      <c r="G69">
        <v>97228.86</v>
      </c>
      <c r="H69" t="str">
        <f t="shared" si="4"/>
        <v>High</v>
      </c>
      <c r="I69" s="1">
        <v>45299</v>
      </c>
      <c r="J69">
        <v>11</v>
      </c>
      <c r="K69" t="s">
        <v>26</v>
      </c>
      <c r="L69" t="str">
        <f t="shared" si="5"/>
        <v>Immediate Intervention</v>
      </c>
    </row>
    <row r="70" spans="1:12" x14ac:dyDescent="0.3">
      <c r="A70" t="s">
        <v>56</v>
      </c>
      <c r="B70" t="s">
        <v>35</v>
      </c>
      <c r="C70" t="str">
        <f>_xlfn.CONCAT(Table1[[#This Row],[First Name]]," ",Table1[[#This Row],[Last Name]])</f>
        <v>Emma Johnson</v>
      </c>
      <c r="D70" t="str">
        <f>LEFT(UPPER(Table1[[#This Row],[Full Name]]),3)</f>
        <v>EMM</v>
      </c>
      <c r="E70">
        <v>24</v>
      </c>
      <c r="F70" t="s">
        <v>33</v>
      </c>
      <c r="G70">
        <v>86758.92</v>
      </c>
      <c r="H70" t="str">
        <f t="shared" si="4"/>
        <v>High</v>
      </c>
      <c r="I70" s="1">
        <v>42955</v>
      </c>
      <c r="J70">
        <v>19</v>
      </c>
      <c r="K70" t="s">
        <v>19</v>
      </c>
      <c r="L70" t="str">
        <f t="shared" si="5"/>
        <v>Good</v>
      </c>
    </row>
    <row r="71" spans="1:12" x14ac:dyDescent="0.3">
      <c r="A71" t="s">
        <v>51</v>
      </c>
      <c r="B71" t="s">
        <v>35</v>
      </c>
      <c r="C71" t="str">
        <f>_xlfn.CONCAT(Table1[[#This Row],[First Name]]," ",Table1[[#This Row],[Last Name]])</f>
        <v>Ethan Johnson</v>
      </c>
      <c r="D71" t="str">
        <f>LEFT(UPPER(Table1[[#This Row],[Full Name]]),3)</f>
        <v>ETH</v>
      </c>
      <c r="E71">
        <v>21</v>
      </c>
      <c r="F71" t="s">
        <v>18</v>
      </c>
      <c r="G71">
        <v>98562.91</v>
      </c>
      <c r="H71" t="str">
        <f t="shared" si="4"/>
        <v>High</v>
      </c>
      <c r="I71" s="1">
        <v>44636</v>
      </c>
      <c r="J71">
        <v>20</v>
      </c>
      <c r="K71" t="s">
        <v>19</v>
      </c>
      <c r="L71" t="str">
        <f t="shared" si="5"/>
        <v>Good</v>
      </c>
    </row>
    <row r="72" spans="1:12" x14ac:dyDescent="0.3">
      <c r="A72" t="s">
        <v>36</v>
      </c>
      <c r="B72" t="s">
        <v>9</v>
      </c>
      <c r="C72" t="str">
        <f>_xlfn.CONCAT(Table1[[#This Row],[First Name]]," ",Table1[[#This Row],[Last Name]])</f>
        <v>Robert Thomas</v>
      </c>
      <c r="D72" t="str">
        <f>LEFT(UPPER(Table1[[#This Row],[Full Name]]),3)</f>
        <v>ROB</v>
      </c>
      <c r="E72">
        <v>50</v>
      </c>
      <c r="F72" t="s">
        <v>28</v>
      </c>
      <c r="G72">
        <v>63582.67</v>
      </c>
      <c r="H72" t="str">
        <f t="shared" si="4"/>
        <v>High</v>
      </c>
      <c r="I72" s="1">
        <v>43236</v>
      </c>
      <c r="J72">
        <v>8</v>
      </c>
      <c r="K72" t="s">
        <v>26</v>
      </c>
      <c r="L72" t="str">
        <f t="shared" si="5"/>
        <v>Immediate Intervention</v>
      </c>
    </row>
    <row r="73" spans="1:12" x14ac:dyDescent="0.3">
      <c r="A73" t="s">
        <v>12</v>
      </c>
      <c r="B73" t="s">
        <v>58</v>
      </c>
      <c r="C73" t="str">
        <f>_xlfn.CONCAT(Table1[[#This Row],[First Name]]," ",Table1[[#This Row],[Last Name]])</f>
        <v>Liam Davis</v>
      </c>
      <c r="D73" t="str">
        <f>LEFT(UPPER(Table1[[#This Row],[Full Name]]),3)</f>
        <v>LIA</v>
      </c>
      <c r="E73">
        <v>52</v>
      </c>
      <c r="F73" t="s">
        <v>18</v>
      </c>
      <c r="G73">
        <v>60462.66</v>
      </c>
      <c r="H73" t="str">
        <f t="shared" si="4"/>
        <v>High</v>
      </c>
      <c r="I73" s="1">
        <v>45119</v>
      </c>
      <c r="J73">
        <v>8</v>
      </c>
      <c r="K73" t="s">
        <v>19</v>
      </c>
      <c r="L73" t="str">
        <f t="shared" si="5"/>
        <v>Good</v>
      </c>
    </row>
    <row r="74" spans="1:12" x14ac:dyDescent="0.3">
      <c r="A74" t="s">
        <v>39</v>
      </c>
      <c r="B74" t="s">
        <v>57</v>
      </c>
      <c r="C74" t="str">
        <f>_xlfn.CONCAT(Table1[[#This Row],[First Name]]," ",Table1[[#This Row],[Last Name]])</f>
        <v>David Anderson</v>
      </c>
      <c r="D74" t="str">
        <f>LEFT(UPPER(Table1[[#This Row],[Full Name]]),3)</f>
        <v>DAV</v>
      </c>
      <c r="E74">
        <v>55</v>
      </c>
      <c r="F74" t="s">
        <v>28</v>
      </c>
      <c r="G74">
        <v>115031.1</v>
      </c>
      <c r="H74" t="str">
        <f t="shared" si="4"/>
        <v>High</v>
      </c>
      <c r="I74" s="1">
        <v>43093</v>
      </c>
      <c r="J74">
        <v>10</v>
      </c>
      <c r="K74" t="s">
        <v>19</v>
      </c>
      <c r="L74" t="str">
        <f t="shared" si="5"/>
        <v>Good</v>
      </c>
    </row>
    <row r="75" spans="1:12" x14ac:dyDescent="0.3">
      <c r="A75" t="s">
        <v>16</v>
      </c>
      <c r="B75" t="s">
        <v>17</v>
      </c>
      <c r="C75" t="str">
        <f>_xlfn.CONCAT(Table1[[#This Row],[First Name]]," ",Table1[[#This Row],[Last Name]])</f>
        <v>Daniel Gonzalez</v>
      </c>
      <c r="D75" t="str">
        <f>LEFT(UPPER(Table1[[#This Row],[Full Name]]),3)</f>
        <v>DAN</v>
      </c>
      <c r="E75">
        <v>25</v>
      </c>
      <c r="F75" t="s">
        <v>44</v>
      </c>
      <c r="G75">
        <v>66969.25</v>
      </c>
      <c r="H75" t="str">
        <f t="shared" si="4"/>
        <v>High</v>
      </c>
      <c r="I75" s="1">
        <v>43745</v>
      </c>
      <c r="J75">
        <v>27</v>
      </c>
      <c r="K75" t="s">
        <v>11</v>
      </c>
      <c r="L75" t="str">
        <f t="shared" si="5"/>
        <v>Good</v>
      </c>
    </row>
    <row r="76" spans="1:12" x14ac:dyDescent="0.3">
      <c r="A76" t="s">
        <v>36</v>
      </c>
      <c r="B76" t="s">
        <v>45</v>
      </c>
      <c r="C76" t="str">
        <f>_xlfn.CONCAT(Table1[[#This Row],[First Name]]," ",Table1[[#This Row],[Last Name]])</f>
        <v>Robert Jones</v>
      </c>
      <c r="D76" t="str">
        <f>LEFT(UPPER(Table1[[#This Row],[Full Name]]),3)</f>
        <v>ROB</v>
      </c>
      <c r="E76">
        <v>46</v>
      </c>
      <c r="F76" t="s">
        <v>10</v>
      </c>
      <c r="G76">
        <v>33637.730000000003</v>
      </c>
      <c r="H76" t="str">
        <f t="shared" si="4"/>
        <v>Low</v>
      </c>
      <c r="I76" s="1">
        <v>43682</v>
      </c>
      <c r="J76">
        <v>16</v>
      </c>
      <c r="K76" t="s">
        <v>26</v>
      </c>
      <c r="L76" t="str">
        <f t="shared" si="5"/>
        <v>Immediate Intervention</v>
      </c>
    </row>
    <row r="77" spans="1:12" x14ac:dyDescent="0.3">
      <c r="A77" t="s">
        <v>34</v>
      </c>
      <c r="B77" t="s">
        <v>40</v>
      </c>
      <c r="C77" t="str">
        <f>_xlfn.CONCAT(Table1[[#This Row],[First Name]]," ",Table1[[#This Row],[Last Name]])</f>
        <v>Laura Rodriguez</v>
      </c>
      <c r="D77" t="str">
        <f>LEFT(UPPER(Table1[[#This Row],[Full Name]]),3)</f>
        <v>LAU</v>
      </c>
      <c r="E77">
        <v>22</v>
      </c>
      <c r="F77" t="s">
        <v>10</v>
      </c>
      <c r="G77">
        <v>36699.839999999997</v>
      </c>
      <c r="H77" t="str">
        <f t="shared" si="4"/>
        <v>Low</v>
      </c>
      <c r="I77" s="1">
        <v>44455</v>
      </c>
      <c r="J77">
        <v>14</v>
      </c>
      <c r="K77" t="s">
        <v>26</v>
      </c>
      <c r="L77" t="str">
        <f t="shared" si="5"/>
        <v>Immediate Intervention</v>
      </c>
    </row>
    <row r="78" spans="1:12" x14ac:dyDescent="0.3">
      <c r="A78" t="s">
        <v>39</v>
      </c>
      <c r="B78" t="s">
        <v>27</v>
      </c>
      <c r="C78" t="str">
        <f>_xlfn.CONCAT(Table1[[#This Row],[First Name]]," ",Table1[[#This Row],[Last Name]])</f>
        <v>David Martinez</v>
      </c>
      <c r="D78" t="str">
        <f>LEFT(UPPER(Table1[[#This Row],[Full Name]]),3)</f>
        <v>DAV</v>
      </c>
      <c r="E78">
        <v>22</v>
      </c>
      <c r="F78" t="s">
        <v>10</v>
      </c>
      <c r="G78">
        <v>106575.72</v>
      </c>
      <c r="H78" t="str">
        <f t="shared" si="4"/>
        <v>High</v>
      </c>
      <c r="I78" s="1">
        <v>44281</v>
      </c>
      <c r="J78">
        <v>19</v>
      </c>
      <c r="K78" t="s">
        <v>19</v>
      </c>
      <c r="L78" t="str">
        <f t="shared" si="5"/>
        <v>Good</v>
      </c>
    </row>
    <row r="79" spans="1:12" x14ac:dyDescent="0.3">
      <c r="A79" t="s">
        <v>23</v>
      </c>
      <c r="B79" t="s">
        <v>9</v>
      </c>
      <c r="C79" t="str">
        <f>_xlfn.CONCAT(Table1[[#This Row],[First Name]]," ",Table1[[#This Row],[Last Name]])</f>
        <v>Emily Thomas</v>
      </c>
      <c r="D79" t="str">
        <f>LEFT(UPPER(Table1[[#This Row],[Full Name]]),3)</f>
        <v>EMI</v>
      </c>
      <c r="E79">
        <v>33</v>
      </c>
      <c r="F79" t="s">
        <v>18</v>
      </c>
      <c r="G79">
        <v>67376.990000000005</v>
      </c>
      <c r="H79" t="str">
        <f t="shared" si="4"/>
        <v>High</v>
      </c>
      <c r="I79" s="1">
        <v>44177</v>
      </c>
      <c r="J79">
        <v>29</v>
      </c>
      <c r="K79" t="s">
        <v>11</v>
      </c>
      <c r="L79" t="str">
        <f t="shared" si="5"/>
        <v>Good</v>
      </c>
    </row>
    <row r="80" spans="1:12" x14ac:dyDescent="0.3">
      <c r="A80" t="s">
        <v>52</v>
      </c>
      <c r="B80" t="s">
        <v>58</v>
      </c>
      <c r="C80" t="str">
        <f>_xlfn.CONCAT(Table1[[#This Row],[First Name]]," ",Table1[[#This Row],[Last Name]])</f>
        <v>Michael Davis</v>
      </c>
      <c r="D80" t="str">
        <f>LEFT(UPPER(Table1[[#This Row],[Full Name]]),3)</f>
        <v>MIC</v>
      </c>
      <c r="E80">
        <v>22</v>
      </c>
      <c r="F80" t="s">
        <v>10</v>
      </c>
      <c r="G80">
        <v>50263.97</v>
      </c>
      <c r="H80" t="str">
        <f t="shared" si="4"/>
        <v>High</v>
      </c>
      <c r="I80" s="1">
        <v>43512</v>
      </c>
      <c r="J80">
        <v>11</v>
      </c>
      <c r="K80" t="s">
        <v>22</v>
      </c>
      <c r="L80" t="str">
        <f t="shared" si="5"/>
        <v>Commendable</v>
      </c>
    </row>
    <row r="81" spans="1:12" x14ac:dyDescent="0.3">
      <c r="A81" t="s">
        <v>42</v>
      </c>
      <c r="B81" t="s">
        <v>43</v>
      </c>
      <c r="C81" t="str">
        <f>_xlfn.CONCAT(Table1[[#This Row],[First Name]]," ",Table1[[#This Row],[Last Name]])</f>
        <v>John Garcia</v>
      </c>
      <c r="D81" t="str">
        <f>LEFT(UPPER(Table1[[#This Row],[Full Name]]),3)</f>
        <v>JOH</v>
      </c>
      <c r="E81">
        <v>55</v>
      </c>
      <c r="F81" t="s">
        <v>28</v>
      </c>
      <c r="G81">
        <v>80859.009999999995</v>
      </c>
      <c r="H81" t="str">
        <f t="shared" si="4"/>
        <v>High</v>
      </c>
      <c r="I81" s="1">
        <v>44685</v>
      </c>
      <c r="J81">
        <v>8</v>
      </c>
      <c r="K81" t="s">
        <v>11</v>
      </c>
      <c r="L81" t="str">
        <f t="shared" si="5"/>
        <v>Good</v>
      </c>
    </row>
    <row r="82" spans="1:12" x14ac:dyDescent="0.3">
      <c r="A82" t="s">
        <v>42</v>
      </c>
      <c r="B82" t="s">
        <v>27</v>
      </c>
      <c r="C82" t="str">
        <f>_xlfn.CONCAT(Table1[[#This Row],[First Name]]," ",Table1[[#This Row],[Last Name]])</f>
        <v>John Martinez</v>
      </c>
      <c r="D82" t="str">
        <f>LEFT(UPPER(Table1[[#This Row],[Full Name]]),3)</f>
        <v>JOH</v>
      </c>
      <c r="E82">
        <v>62</v>
      </c>
      <c r="F82" t="s">
        <v>14</v>
      </c>
      <c r="G82">
        <v>78479.56</v>
      </c>
      <c r="H82" t="str">
        <f t="shared" si="4"/>
        <v>High</v>
      </c>
      <c r="I82" s="1">
        <v>44563</v>
      </c>
      <c r="J82">
        <v>20</v>
      </c>
      <c r="K82" t="s">
        <v>19</v>
      </c>
      <c r="L82" t="str">
        <f t="shared" si="5"/>
        <v>Good</v>
      </c>
    </row>
    <row r="83" spans="1:12" x14ac:dyDescent="0.3">
      <c r="A83" t="s">
        <v>52</v>
      </c>
      <c r="B83" t="s">
        <v>29</v>
      </c>
      <c r="C83" t="str">
        <f>_xlfn.CONCAT(Table1[[#This Row],[First Name]]," ",Table1[[#This Row],[Last Name]])</f>
        <v>Michael Lopez</v>
      </c>
      <c r="D83" t="str">
        <f>LEFT(UPPER(Table1[[#This Row],[Full Name]]),3)</f>
        <v>MIC</v>
      </c>
      <c r="E83">
        <v>23</v>
      </c>
      <c r="F83" t="s">
        <v>44</v>
      </c>
      <c r="G83">
        <v>38427.839999999997</v>
      </c>
      <c r="H83" t="str">
        <f t="shared" si="4"/>
        <v>Low</v>
      </c>
      <c r="I83" s="1">
        <v>45129</v>
      </c>
      <c r="J83">
        <v>20</v>
      </c>
      <c r="K83" t="s">
        <v>26</v>
      </c>
      <c r="L83" t="str">
        <f t="shared" si="5"/>
        <v>Immediate Intervention</v>
      </c>
    </row>
    <row r="84" spans="1:12" x14ac:dyDescent="0.3">
      <c r="A84" t="s">
        <v>30</v>
      </c>
      <c r="B84" t="s">
        <v>17</v>
      </c>
      <c r="C84" t="str">
        <f>_xlfn.CONCAT(Table1[[#This Row],[First Name]]," ",Table1[[#This Row],[Last Name]])</f>
        <v>Sarah Gonzalez</v>
      </c>
      <c r="D84" t="str">
        <f>LEFT(UPPER(Table1[[#This Row],[Full Name]]),3)</f>
        <v>SAR</v>
      </c>
      <c r="E84">
        <v>22</v>
      </c>
      <c r="F84" t="s">
        <v>44</v>
      </c>
      <c r="G84">
        <v>82143.58</v>
      </c>
      <c r="H84" t="str">
        <f t="shared" si="4"/>
        <v>High</v>
      </c>
      <c r="I84" s="1">
        <v>43636</v>
      </c>
      <c r="J84">
        <v>14</v>
      </c>
      <c r="K84" t="s">
        <v>15</v>
      </c>
      <c r="L84" t="str">
        <f t="shared" si="5"/>
        <v>Needs Improvement</v>
      </c>
    </row>
    <row r="85" spans="1:12" x14ac:dyDescent="0.3">
      <c r="A85" t="s">
        <v>50</v>
      </c>
      <c r="B85" t="s">
        <v>47</v>
      </c>
      <c r="C85" t="str">
        <f>_xlfn.CONCAT(Table1[[#This Row],[First Name]]," ",Table1[[#This Row],[Last Name]])</f>
        <v>Charlotte Smith</v>
      </c>
      <c r="D85" t="str">
        <f>LEFT(UPPER(Table1[[#This Row],[Full Name]]),3)</f>
        <v>CHA</v>
      </c>
      <c r="E85">
        <v>48</v>
      </c>
      <c r="F85" t="s">
        <v>33</v>
      </c>
      <c r="G85">
        <v>38623.279999999999</v>
      </c>
      <c r="H85" t="str">
        <f t="shared" si="4"/>
        <v>Low</v>
      </c>
      <c r="I85" s="1">
        <v>42154</v>
      </c>
      <c r="J85">
        <v>17</v>
      </c>
      <c r="K85" t="s">
        <v>22</v>
      </c>
      <c r="L85" t="str">
        <f t="shared" si="5"/>
        <v>Commendable</v>
      </c>
    </row>
    <row r="86" spans="1:12" x14ac:dyDescent="0.3">
      <c r="A86" t="s">
        <v>48</v>
      </c>
      <c r="B86" t="s">
        <v>58</v>
      </c>
      <c r="C86" t="str">
        <f>_xlfn.CONCAT(Table1[[#This Row],[First Name]]," ",Table1[[#This Row],[Last Name]])</f>
        <v>James Davis</v>
      </c>
      <c r="D86" t="str">
        <f>LEFT(UPPER(Table1[[#This Row],[Full Name]]),3)</f>
        <v>JAM</v>
      </c>
      <c r="E86">
        <v>56</v>
      </c>
      <c r="F86" t="s">
        <v>44</v>
      </c>
      <c r="G86">
        <v>109149.42</v>
      </c>
      <c r="H86" t="str">
        <f t="shared" si="4"/>
        <v>High</v>
      </c>
      <c r="I86" s="1">
        <v>44689</v>
      </c>
      <c r="J86">
        <v>9</v>
      </c>
      <c r="K86" t="s">
        <v>22</v>
      </c>
      <c r="L86" t="str">
        <f t="shared" si="5"/>
        <v>Commendable</v>
      </c>
    </row>
    <row r="87" spans="1:12" x14ac:dyDescent="0.3">
      <c r="A87" t="s">
        <v>31</v>
      </c>
      <c r="B87" t="s">
        <v>38</v>
      </c>
      <c r="C87" t="str">
        <f>_xlfn.CONCAT(Table1[[#This Row],[First Name]]," ",Table1[[#This Row],[Last Name]])</f>
        <v>William Brown</v>
      </c>
      <c r="D87" t="str">
        <f>LEFT(UPPER(Table1[[#This Row],[Full Name]]),3)</f>
        <v>WIL</v>
      </c>
      <c r="E87">
        <v>20</v>
      </c>
      <c r="F87" t="s">
        <v>33</v>
      </c>
      <c r="G87">
        <v>76794.039999999994</v>
      </c>
      <c r="H87" t="str">
        <f t="shared" si="4"/>
        <v>High</v>
      </c>
      <c r="I87" s="1">
        <v>45477</v>
      </c>
      <c r="J87">
        <v>11</v>
      </c>
      <c r="K87" t="s">
        <v>26</v>
      </c>
      <c r="L87" t="str">
        <f t="shared" si="5"/>
        <v>Immediate Intervention</v>
      </c>
    </row>
    <row r="88" spans="1:12" x14ac:dyDescent="0.3">
      <c r="A88" t="s">
        <v>31</v>
      </c>
      <c r="B88" t="s">
        <v>47</v>
      </c>
      <c r="C88" t="str">
        <f>_xlfn.CONCAT(Table1[[#This Row],[First Name]]," ",Table1[[#This Row],[Last Name]])</f>
        <v>William Smith</v>
      </c>
      <c r="D88" t="str">
        <f>LEFT(UPPER(Table1[[#This Row],[Full Name]]),3)</f>
        <v>WIL</v>
      </c>
      <c r="E88">
        <v>22</v>
      </c>
      <c r="F88" t="s">
        <v>28</v>
      </c>
      <c r="G88">
        <v>110825.94</v>
      </c>
      <c r="H88" t="str">
        <f t="shared" si="4"/>
        <v>High</v>
      </c>
      <c r="I88" s="1">
        <v>43662</v>
      </c>
      <c r="J88">
        <v>19</v>
      </c>
      <c r="K88" t="s">
        <v>26</v>
      </c>
      <c r="L88" t="str">
        <f t="shared" si="5"/>
        <v>Immediate Intervention</v>
      </c>
    </row>
    <row r="89" spans="1:12" x14ac:dyDescent="0.3">
      <c r="A89" t="s">
        <v>34</v>
      </c>
      <c r="B89" t="s">
        <v>21</v>
      </c>
      <c r="C89" t="str">
        <f>_xlfn.CONCAT(Table1[[#This Row],[First Name]]," ",Table1[[#This Row],[Last Name]])</f>
        <v>Laura White</v>
      </c>
      <c r="D89" t="str">
        <f>LEFT(UPPER(Table1[[#This Row],[Full Name]]),3)</f>
        <v>LAU</v>
      </c>
      <c r="E89">
        <v>23</v>
      </c>
      <c r="F89" t="s">
        <v>10</v>
      </c>
      <c r="G89">
        <v>88678.73</v>
      </c>
      <c r="H89" t="str">
        <f t="shared" si="4"/>
        <v>High</v>
      </c>
      <c r="I89" s="1">
        <v>44686</v>
      </c>
      <c r="J89">
        <v>29</v>
      </c>
      <c r="K89" t="s">
        <v>11</v>
      </c>
      <c r="L89" t="str">
        <f t="shared" si="5"/>
        <v>Good</v>
      </c>
    </row>
    <row r="90" spans="1:12" x14ac:dyDescent="0.3">
      <c r="A90" t="s">
        <v>51</v>
      </c>
      <c r="B90" t="s">
        <v>21</v>
      </c>
      <c r="C90" t="str">
        <f>_xlfn.CONCAT(Table1[[#This Row],[First Name]]," ",Table1[[#This Row],[Last Name]])</f>
        <v>Ethan White</v>
      </c>
      <c r="D90" t="str">
        <f>LEFT(UPPER(Table1[[#This Row],[Full Name]]),3)</f>
        <v>ETH</v>
      </c>
      <c r="E90">
        <v>33</v>
      </c>
      <c r="F90" t="s">
        <v>28</v>
      </c>
      <c r="G90">
        <v>60177.35</v>
      </c>
      <c r="H90" t="str">
        <f t="shared" si="4"/>
        <v>High</v>
      </c>
      <c r="I90" s="1">
        <v>42783</v>
      </c>
      <c r="J90">
        <v>5</v>
      </c>
      <c r="K90" t="s">
        <v>22</v>
      </c>
      <c r="L90" t="str">
        <f t="shared" si="5"/>
        <v>Commendable</v>
      </c>
    </row>
    <row r="91" spans="1:12" x14ac:dyDescent="0.3">
      <c r="A91" t="s">
        <v>31</v>
      </c>
      <c r="B91" t="s">
        <v>58</v>
      </c>
      <c r="C91" t="str">
        <f>_xlfn.CONCAT(Table1[[#This Row],[First Name]]," ",Table1[[#This Row],[Last Name]])</f>
        <v>William Davis</v>
      </c>
      <c r="D91" t="str">
        <f>LEFT(UPPER(Table1[[#This Row],[Full Name]]),3)</f>
        <v>WIL</v>
      </c>
      <c r="E91">
        <v>26</v>
      </c>
      <c r="F91" t="s">
        <v>10</v>
      </c>
      <c r="G91">
        <v>87320.22</v>
      </c>
      <c r="H91" t="str">
        <f t="shared" si="4"/>
        <v>High</v>
      </c>
      <c r="I91" s="1">
        <v>45102</v>
      </c>
      <c r="J91">
        <v>7</v>
      </c>
      <c r="K91" t="s">
        <v>22</v>
      </c>
      <c r="L91" t="str">
        <f t="shared" si="5"/>
        <v>Commendable</v>
      </c>
    </row>
    <row r="92" spans="1:12" x14ac:dyDescent="0.3">
      <c r="A92" t="s">
        <v>12</v>
      </c>
      <c r="B92" t="s">
        <v>17</v>
      </c>
      <c r="C92" t="str">
        <f>_xlfn.CONCAT(Table1[[#This Row],[First Name]]," ",Table1[[#This Row],[Last Name]])</f>
        <v>Liam Gonzalez</v>
      </c>
      <c r="D92" t="str">
        <f>LEFT(UPPER(Table1[[#This Row],[Full Name]]),3)</f>
        <v>LIA</v>
      </c>
      <c r="E92">
        <v>43</v>
      </c>
      <c r="F92" t="s">
        <v>44</v>
      </c>
      <c r="G92">
        <v>67407.27</v>
      </c>
      <c r="H92" t="str">
        <f t="shared" si="4"/>
        <v>High</v>
      </c>
      <c r="I92" s="1">
        <v>43034</v>
      </c>
      <c r="J92">
        <v>29</v>
      </c>
      <c r="K92" t="s">
        <v>22</v>
      </c>
      <c r="L92" t="str">
        <f t="shared" si="5"/>
        <v>Commendable</v>
      </c>
    </row>
    <row r="93" spans="1:12" x14ac:dyDescent="0.3">
      <c r="A93" t="s">
        <v>52</v>
      </c>
      <c r="B93" t="s">
        <v>9</v>
      </c>
      <c r="C93" t="str">
        <f>_xlfn.CONCAT(Table1[[#This Row],[First Name]]," ",Table1[[#This Row],[Last Name]])</f>
        <v>Michael Thomas</v>
      </c>
      <c r="D93" t="str">
        <f>LEFT(UPPER(Table1[[#This Row],[Full Name]]),3)</f>
        <v>MIC</v>
      </c>
      <c r="E93">
        <v>30</v>
      </c>
      <c r="F93" t="s">
        <v>18</v>
      </c>
      <c r="G93">
        <v>96439.82</v>
      </c>
      <c r="H93" t="str">
        <f t="shared" si="4"/>
        <v>High</v>
      </c>
      <c r="I93" s="1">
        <v>43137</v>
      </c>
      <c r="J93">
        <v>6</v>
      </c>
      <c r="K93" t="s">
        <v>26</v>
      </c>
      <c r="L93" t="str">
        <f t="shared" si="5"/>
        <v>Immediate Intervention</v>
      </c>
    </row>
    <row r="94" spans="1:12" x14ac:dyDescent="0.3">
      <c r="A94" t="s">
        <v>54</v>
      </c>
      <c r="B94" t="s">
        <v>45</v>
      </c>
      <c r="C94" t="str">
        <f>_xlfn.CONCAT(Table1[[#This Row],[First Name]]," ",Table1[[#This Row],[Last Name]])</f>
        <v>Lucas Jones</v>
      </c>
      <c r="D94" t="str">
        <f>LEFT(UPPER(Table1[[#This Row],[Full Name]]),3)</f>
        <v>LUC</v>
      </c>
      <c r="E94">
        <v>33</v>
      </c>
      <c r="F94" t="s">
        <v>33</v>
      </c>
      <c r="G94">
        <v>60762.78</v>
      </c>
      <c r="H94" t="str">
        <f t="shared" si="4"/>
        <v>High</v>
      </c>
      <c r="I94" s="1">
        <v>44631</v>
      </c>
      <c r="J94">
        <v>30</v>
      </c>
      <c r="K94" t="s">
        <v>19</v>
      </c>
      <c r="L94" t="str">
        <f t="shared" si="5"/>
        <v>Good</v>
      </c>
    </row>
    <row r="95" spans="1:12" x14ac:dyDescent="0.3">
      <c r="A95" t="s">
        <v>24</v>
      </c>
      <c r="B95" t="s">
        <v>53</v>
      </c>
      <c r="C95" t="str">
        <f>_xlfn.CONCAT(Table1[[#This Row],[First Name]]," ",Table1[[#This Row],[Last Name]])</f>
        <v>Mia Harris</v>
      </c>
      <c r="D95" t="str">
        <f>LEFT(UPPER(Table1[[#This Row],[Full Name]]),3)</f>
        <v>MIA</v>
      </c>
      <c r="E95">
        <v>26</v>
      </c>
      <c r="F95" t="s">
        <v>18</v>
      </c>
      <c r="G95">
        <v>94685.55</v>
      </c>
      <c r="H95" t="str">
        <f t="shared" si="4"/>
        <v>High</v>
      </c>
      <c r="I95" s="1">
        <v>42698</v>
      </c>
      <c r="J95">
        <v>28</v>
      </c>
      <c r="K95" t="s">
        <v>19</v>
      </c>
      <c r="L95" t="str">
        <f t="shared" si="5"/>
        <v>Good</v>
      </c>
    </row>
    <row r="96" spans="1:12" x14ac:dyDescent="0.3">
      <c r="A96" t="s">
        <v>37</v>
      </c>
      <c r="B96" t="s">
        <v>21</v>
      </c>
      <c r="C96" t="str">
        <f>_xlfn.CONCAT(Table1[[#This Row],[First Name]]," ",Table1[[#This Row],[Last Name]])</f>
        <v>Sophia White</v>
      </c>
      <c r="D96" t="str">
        <f>LEFT(UPPER(Table1[[#This Row],[Full Name]]),3)</f>
        <v>SOP</v>
      </c>
      <c r="E96">
        <v>29</v>
      </c>
      <c r="F96" t="s">
        <v>28</v>
      </c>
      <c r="G96">
        <v>108948.82</v>
      </c>
      <c r="H96" t="str">
        <f t="shared" si="4"/>
        <v>High</v>
      </c>
      <c r="I96" s="1">
        <v>44343</v>
      </c>
      <c r="J96">
        <v>11</v>
      </c>
      <c r="K96" t="s">
        <v>22</v>
      </c>
      <c r="L96" t="str">
        <f t="shared" si="5"/>
        <v>Commendable</v>
      </c>
    </row>
    <row r="97" spans="1:12" x14ac:dyDescent="0.3">
      <c r="A97" t="s">
        <v>16</v>
      </c>
      <c r="B97" t="s">
        <v>58</v>
      </c>
      <c r="C97" t="str">
        <f>_xlfn.CONCAT(Table1[[#This Row],[First Name]]," ",Table1[[#This Row],[Last Name]])</f>
        <v>Daniel Davis</v>
      </c>
      <c r="D97" t="str">
        <f>LEFT(UPPER(Table1[[#This Row],[Full Name]]),3)</f>
        <v>DAN</v>
      </c>
      <c r="E97">
        <v>23</v>
      </c>
      <c r="F97" t="s">
        <v>10</v>
      </c>
      <c r="G97">
        <v>72953.320000000007</v>
      </c>
      <c r="H97" t="str">
        <f t="shared" si="4"/>
        <v>High</v>
      </c>
      <c r="I97" s="1">
        <v>43326</v>
      </c>
      <c r="J97">
        <v>22</v>
      </c>
      <c r="K97" t="s">
        <v>22</v>
      </c>
      <c r="L97" t="str">
        <f t="shared" si="5"/>
        <v>Commendable</v>
      </c>
    </row>
    <row r="98" spans="1:12" x14ac:dyDescent="0.3">
      <c r="A98" t="s">
        <v>8</v>
      </c>
      <c r="B98" t="s">
        <v>57</v>
      </c>
      <c r="C98" t="str">
        <f>_xlfn.CONCAT(Table1[[#This Row],[First Name]]," ",Table1[[#This Row],[Last Name]])</f>
        <v>Chris Anderson</v>
      </c>
      <c r="D98" t="str">
        <f>LEFT(UPPER(Table1[[#This Row],[Full Name]]),3)</f>
        <v>CHR</v>
      </c>
      <c r="E98">
        <v>36</v>
      </c>
      <c r="F98" t="s">
        <v>33</v>
      </c>
      <c r="G98">
        <v>81039.210000000006</v>
      </c>
      <c r="H98" t="str">
        <f t="shared" ref="H98:H129" si="6">IF(G98&gt;50000,"High","Low")</f>
        <v>High</v>
      </c>
      <c r="I98" s="1">
        <v>44256</v>
      </c>
      <c r="J98">
        <v>6</v>
      </c>
      <c r="K98" t="s">
        <v>19</v>
      </c>
      <c r="L98" t="str">
        <f t="shared" ref="L98:L129" si="7">_xlfn.IFS(K98="Excellent","Good",K98="Good","Good",K98="Average","Commendable",K98="Below Average","Needs Improvement",K98="Poor","Immediate Intervention")</f>
        <v>Good</v>
      </c>
    </row>
    <row r="99" spans="1:12" x14ac:dyDescent="0.3">
      <c r="A99" t="s">
        <v>37</v>
      </c>
      <c r="B99" t="s">
        <v>49</v>
      </c>
      <c r="C99" t="str">
        <f>_xlfn.CONCAT(Table1[[#This Row],[First Name]]," ",Table1[[#This Row],[Last Name]])</f>
        <v>Sophia Taylor</v>
      </c>
      <c r="D99" t="str">
        <f>LEFT(UPPER(Table1[[#This Row],[Full Name]]),3)</f>
        <v>SOP</v>
      </c>
      <c r="E99">
        <v>51</v>
      </c>
      <c r="F99" t="s">
        <v>14</v>
      </c>
      <c r="G99">
        <v>84538.7</v>
      </c>
      <c r="H99" t="str">
        <f t="shared" si="6"/>
        <v>High</v>
      </c>
      <c r="I99" s="1">
        <v>44710</v>
      </c>
      <c r="J99">
        <v>28</v>
      </c>
      <c r="K99" t="s">
        <v>15</v>
      </c>
      <c r="L99" t="str">
        <f t="shared" si="7"/>
        <v>Needs Improvement</v>
      </c>
    </row>
    <row r="100" spans="1:12" x14ac:dyDescent="0.3">
      <c r="A100" t="s">
        <v>50</v>
      </c>
      <c r="B100" t="s">
        <v>46</v>
      </c>
      <c r="C100" t="str">
        <f>_xlfn.CONCAT(Table1[[#This Row],[First Name]]," ",Table1[[#This Row],[Last Name]])</f>
        <v>Charlotte Wilson</v>
      </c>
      <c r="D100" t="str">
        <f>LEFT(UPPER(Table1[[#This Row],[Full Name]]),3)</f>
        <v>CHA</v>
      </c>
      <c r="E100">
        <v>48</v>
      </c>
      <c r="F100" t="s">
        <v>10</v>
      </c>
      <c r="G100">
        <v>53336.29</v>
      </c>
      <c r="H100" t="str">
        <f t="shared" si="6"/>
        <v>High</v>
      </c>
      <c r="I100" s="1">
        <v>45024</v>
      </c>
      <c r="J100">
        <v>5</v>
      </c>
      <c r="K100" t="s">
        <v>15</v>
      </c>
      <c r="L100" t="str">
        <f t="shared" si="7"/>
        <v>Needs Improvement</v>
      </c>
    </row>
    <row r="101" spans="1:12" x14ac:dyDescent="0.3">
      <c r="A101" t="s">
        <v>8</v>
      </c>
      <c r="B101" t="s">
        <v>9</v>
      </c>
      <c r="C101" t="str">
        <f>_xlfn.CONCAT(Table1[[#This Row],[First Name]]," ",Table1[[#This Row],[Last Name]])</f>
        <v>Chris Thomas</v>
      </c>
      <c r="D101" t="str">
        <f>LEFT(UPPER(Table1[[#This Row],[Full Name]]),3)</f>
        <v>CHR</v>
      </c>
      <c r="E101">
        <v>57</v>
      </c>
      <c r="F101" t="s">
        <v>44</v>
      </c>
      <c r="G101">
        <v>72540.490000000005</v>
      </c>
      <c r="H101" t="str">
        <f t="shared" si="6"/>
        <v>High</v>
      </c>
      <c r="I101" s="1">
        <v>42780</v>
      </c>
      <c r="J101">
        <v>26</v>
      </c>
      <c r="K101" t="s">
        <v>19</v>
      </c>
      <c r="L101" t="str">
        <f t="shared" si="7"/>
        <v>Good</v>
      </c>
    </row>
    <row r="102" spans="1:12" x14ac:dyDescent="0.3">
      <c r="A102" t="s">
        <v>16</v>
      </c>
      <c r="B102" t="s">
        <v>29</v>
      </c>
      <c r="C102" t="str">
        <f>_xlfn.CONCAT(Table1[[#This Row],[First Name]]," ",Table1[[#This Row],[Last Name]])</f>
        <v>Daniel Lopez</v>
      </c>
      <c r="D102" t="str">
        <f>LEFT(UPPER(Table1[[#This Row],[Full Name]]),3)</f>
        <v>DAN</v>
      </c>
      <c r="E102">
        <v>51</v>
      </c>
      <c r="F102" t="s">
        <v>10</v>
      </c>
      <c r="G102">
        <v>108713.97</v>
      </c>
      <c r="H102" t="str">
        <f t="shared" si="6"/>
        <v>High</v>
      </c>
      <c r="I102" s="1">
        <v>44842</v>
      </c>
      <c r="J102">
        <v>23</v>
      </c>
      <c r="K102" t="s">
        <v>22</v>
      </c>
      <c r="L102" t="str">
        <f t="shared" si="7"/>
        <v>Commendable</v>
      </c>
    </row>
    <row r="103" spans="1:12" x14ac:dyDescent="0.3">
      <c r="A103" t="s">
        <v>37</v>
      </c>
      <c r="B103" t="s">
        <v>47</v>
      </c>
      <c r="C103" t="str">
        <f>_xlfn.CONCAT(Table1[[#This Row],[First Name]]," ",Table1[[#This Row],[Last Name]])</f>
        <v>Sophia Smith</v>
      </c>
      <c r="D103" t="str">
        <f>LEFT(UPPER(Table1[[#This Row],[Full Name]]),3)</f>
        <v>SOP</v>
      </c>
      <c r="E103">
        <v>33</v>
      </c>
      <c r="F103" t="s">
        <v>33</v>
      </c>
      <c r="G103">
        <v>32849.86</v>
      </c>
      <c r="H103" t="str">
        <f t="shared" si="6"/>
        <v>Low</v>
      </c>
      <c r="I103" s="1">
        <v>43752</v>
      </c>
      <c r="J103">
        <v>28</v>
      </c>
      <c r="K103" t="s">
        <v>19</v>
      </c>
      <c r="L103" t="str">
        <f t="shared" si="7"/>
        <v>Good</v>
      </c>
    </row>
    <row r="104" spans="1:12" x14ac:dyDescent="0.3">
      <c r="A104" t="s">
        <v>8</v>
      </c>
      <c r="B104" t="s">
        <v>43</v>
      </c>
      <c r="C104" t="str">
        <f>_xlfn.CONCAT(Table1[[#This Row],[First Name]]," ",Table1[[#This Row],[Last Name]])</f>
        <v>Chris Garcia</v>
      </c>
      <c r="D104" t="str">
        <f>LEFT(UPPER(Table1[[#This Row],[Full Name]]),3)</f>
        <v>CHR</v>
      </c>
      <c r="E104">
        <v>41</v>
      </c>
      <c r="F104" t="s">
        <v>14</v>
      </c>
      <c r="G104">
        <v>31430.42</v>
      </c>
      <c r="H104" t="str">
        <f t="shared" si="6"/>
        <v>Low</v>
      </c>
      <c r="I104" s="1">
        <v>42457</v>
      </c>
      <c r="J104">
        <v>6</v>
      </c>
      <c r="K104" t="s">
        <v>19</v>
      </c>
      <c r="L104" t="str">
        <f t="shared" si="7"/>
        <v>Good</v>
      </c>
    </row>
    <row r="105" spans="1:12" x14ac:dyDescent="0.3">
      <c r="A105" t="s">
        <v>51</v>
      </c>
      <c r="B105" t="s">
        <v>57</v>
      </c>
      <c r="C105" t="str">
        <f>_xlfn.CONCAT(Table1[[#This Row],[First Name]]," ",Table1[[#This Row],[Last Name]])</f>
        <v>Ethan Anderson</v>
      </c>
      <c r="D105" t="str">
        <f>LEFT(UPPER(Table1[[#This Row],[Full Name]]),3)</f>
        <v>ETH</v>
      </c>
      <c r="E105">
        <v>49</v>
      </c>
      <c r="F105" t="s">
        <v>28</v>
      </c>
      <c r="G105">
        <v>83519.17</v>
      </c>
      <c r="H105" t="str">
        <f t="shared" si="6"/>
        <v>High</v>
      </c>
      <c r="I105" s="1">
        <v>42503</v>
      </c>
      <c r="J105">
        <v>14</v>
      </c>
      <c r="K105" t="s">
        <v>26</v>
      </c>
      <c r="L105" t="str">
        <f t="shared" si="7"/>
        <v>Immediate Intervention</v>
      </c>
    </row>
    <row r="106" spans="1:12" x14ac:dyDescent="0.3">
      <c r="A106" t="s">
        <v>37</v>
      </c>
      <c r="B106" t="s">
        <v>21</v>
      </c>
      <c r="C106" t="str">
        <f>_xlfn.CONCAT(Table1[[#This Row],[First Name]]," ",Table1[[#This Row],[Last Name]])</f>
        <v>Sophia White</v>
      </c>
      <c r="D106" t="str">
        <f>LEFT(UPPER(Table1[[#This Row],[Full Name]]),3)</f>
        <v>SOP</v>
      </c>
      <c r="E106">
        <v>44</v>
      </c>
      <c r="F106" t="s">
        <v>44</v>
      </c>
      <c r="G106">
        <v>77639.360000000001</v>
      </c>
      <c r="H106" t="str">
        <f t="shared" si="6"/>
        <v>High</v>
      </c>
      <c r="I106" s="1">
        <v>45039</v>
      </c>
      <c r="J106">
        <v>5</v>
      </c>
      <c r="K106" t="s">
        <v>11</v>
      </c>
      <c r="L106" t="str">
        <f t="shared" si="7"/>
        <v>Good</v>
      </c>
    </row>
    <row r="107" spans="1:12" x14ac:dyDescent="0.3">
      <c r="A107" t="s">
        <v>42</v>
      </c>
      <c r="B107" t="s">
        <v>27</v>
      </c>
      <c r="C107" t="str">
        <f>_xlfn.CONCAT(Table1[[#This Row],[First Name]]," ",Table1[[#This Row],[Last Name]])</f>
        <v>John Martinez</v>
      </c>
      <c r="D107" t="str">
        <f>LEFT(UPPER(Table1[[#This Row],[Full Name]]),3)</f>
        <v>JOH</v>
      </c>
      <c r="E107">
        <v>55</v>
      </c>
      <c r="F107" t="s">
        <v>44</v>
      </c>
      <c r="G107">
        <v>117054.65</v>
      </c>
      <c r="H107" t="str">
        <f t="shared" si="6"/>
        <v>High</v>
      </c>
      <c r="I107" s="1">
        <v>44372</v>
      </c>
      <c r="J107">
        <v>7</v>
      </c>
      <c r="K107" t="s">
        <v>19</v>
      </c>
      <c r="L107" t="str">
        <f t="shared" si="7"/>
        <v>Good</v>
      </c>
    </row>
    <row r="108" spans="1:12" x14ac:dyDescent="0.3">
      <c r="A108" t="s">
        <v>54</v>
      </c>
      <c r="B108" t="s">
        <v>40</v>
      </c>
      <c r="C108" t="str">
        <f>_xlfn.CONCAT(Table1[[#This Row],[First Name]]," ",Table1[[#This Row],[Last Name]])</f>
        <v>Lucas Rodriguez</v>
      </c>
      <c r="D108" t="str">
        <f>LEFT(UPPER(Table1[[#This Row],[Full Name]]),3)</f>
        <v>LUC</v>
      </c>
      <c r="E108">
        <v>60</v>
      </c>
      <c r="F108" t="s">
        <v>28</v>
      </c>
      <c r="G108">
        <v>64447.49</v>
      </c>
      <c r="H108" t="str">
        <f t="shared" si="6"/>
        <v>High</v>
      </c>
      <c r="I108" s="1">
        <v>45476</v>
      </c>
      <c r="J108">
        <v>9</v>
      </c>
      <c r="K108" t="s">
        <v>19</v>
      </c>
      <c r="L108" t="str">
        <f t="shared" si="7"/>
        <v>Good</v>
      </c>
    </row>
    <row r="109" spans="1:12" x14ac:dyDescent="0.3">
      <c r="A109" t="s">
        <v>39</v>
      </c>
      <c r="B109" t="s">
        <v>25</v>
      </c>
      <c r="C109" t="str">
        <f>_xlfn.CONCAT(Table1[[#This Row],[First Name]]," ",Table1[[#This Row],[Last Name]])</f>
        <v>David Williams</v>
      </c>
      <c r="D109" t="str">
        <f>LEFT(UPPER(Table1[[#This Row],[Full Name]]),3)</f>
        <v>DAV</v>
      </c>
      <c r="E109">
        <v>27</v>
      </c>
      <c r="F109" t="s">
        <v>18</v>
      </c>
      <c r="G109">
        <v>51967.86</v>
      </c>
      <c r="H109" t="str">
        <f t="shared" si="6"/>
        <v>High</v>
      </c>
      <c r="I109" s="1">
        <v>44752</v>
      </c>
      <c r="J109">
        <v>25</v>
      </c>
      <c r="K109" t="s">
        <v>19</v>
      </c>
      <c r="L109" t="str">
        <f t="shared" si="7"/>
        <v>Good</v>
      </c>
    </row>
    <row r="110" spans="1:12" x14ac:dyDescent="0.3">
      <c r="A110" t="s">
        <v>37</v>
      </c>
      <c r="B110" t="s">
        <v>21</v>
      </c>
      <c r="C110" t="str">
        <f>_xlfn.CONCAT(Table1[[#This Row],[First Name]]," ",Table1[[#This Row],[Last Name]])</f>
        <v>Sophia White</v>
      </c>
      <c r="D110" t="str">
        <f>LEFT(UPPER(Table1[[#This Row],[Full Name]]),3)</f>
        <v>SOP</v>
      </c>
      <c r="E110">
        <v>49</v>
      </c>
      <c r="F110" t="s">
        <v>18</v>
      </c>
      <c r="G110">
        <v>71369.119999999995</v>
      </c>
      <c r="H110" t="str">
        <f t="shared" si="6"/>
        <v>High</v>
      </c>
      <c r="I110" s="1">
        <v>45097</v>
      </c>
      <c r="J110">
        <v>30</v>
      </c>
      <c r="K110" t="s">
        <v>22</v>
      </c>
      <c r="L110" t="str">
        <f t="shared" si="7"/>
        <v>Commendable</v>
      </c>
    </row>
    <row r="111" spans="1:12" x14ac:dyDescent="0.3">
      <c r="A111" t="s">
        <v>37</v>
      </c>
      <c r="B111" t="s">
        <v>53</v>
      </c>
      <c r="C111" t="str">
        <f>_xlfn.CONCAT(Table1[[#This Row],[First Name]]," ",Table1[[#This Row],[Last Name]])</f>
        <v>Sophia Harris</v>
      </c>
      <c r="D111" t="str">
        <f>LEFT(UPPER(Table1[[#This Row],[Full Name]]),3)</f>
        <v>SOP</v>
      </c>
      <c r="E111">
        <v>26</v>
      </c>
      <c r="F111" t="s">
        <v>14</v>
      </c>
      <c r="G111">
        <v>62201.89</v>
      </c>
      <c r="H111" t="str">
        <f t="shared" si="6"/>
        <v>High</v>
      </c>
      <c r="I111" s="1">
        <v>43037</v>
      </c>
      <c r="J111">
        <v>30</v>
      </c>
      <c r="K111" t="s">
        <v>11</v>
      </c>
      <c r="L111" t="str">
        <f t="shared" si="7"/>
        <v>Good</v>
      </c>
    </row>
    <row r="112" spans="1:12" x14ac:dyDescent="0.3">
      <c r="A112" t="s">
        <v>16</v>
      </c>
      <c r="B112" t="s">
        <v>32</v>
      </c>
      <c r="C112" t="str">
        <f>_xlfn.CONCAT(Table1[[#This Row],[First Name]]," ",Table1[[#This Row],[Last Name]])</f>
        <v>Daniel Miller</v>
      </c>
      <c r="D112" t="str">
        <f>LEFT(UPPER(Table1[[#This Row],[Full Name]]),3)</f>
        <v>DAN</v>
      </c>
      <c r="E112">
        <v>64</v>
      </c>
      <c r="F112" t="s">
        <v>33</v>
      </c>
      <c r="G112">
        <v>90268.31</v>
      </c>
      <c r="H112" t="str">
        <f t="shared" si="6"/>
        <v>High</v>
      </c>
      <c r="I112" s="1">
        <v>42080</v>
      </c>
      <c r="J112">
        <v>27</v>
      </c>
      <c r="K112" t="s">
        <v>11</v>
      </c>
      <c r="L112" t="str">
        <f t="shared" si="7"/>
        <v>Good</v>
      </c>
    </row>
    <row r="113" spans="1:12" x14ac:dyDescent="0.3">
      <c r="A113" t="s">
        <v>54</v>
      </c>
      <c r="B113" t="s">
        <v>13</v>
      </c>
      <c r="C113" t="str">
        <f>_xlfn.CONCAT(Table1[[#This Row],[First Name]]," ",Table1[[#This Row],[Last Name]])</f>
        <v>Lucas Moore</v>
      </c>
      <c r="D113" t="str">
        <f>LEFT(UPPER(Table1[[#This Row],[Full Name]]),3)</f>
        <v>LUC</v>
      </c>
      <c r="E113">
        <v>32</v>
      </c>
      <c r="F113" t="s">
        <v>28</v>
      </c>
      <c r="G113">
        <v>102700.48</v>
      </c>
      <c r="H113" t="str">
        <f t="shared" si="6"/>
        <v>High</v>
      </c>
      <c r="I113" s="1">
        <v>45269</v>
      </c>
      <c r="J113">
        <v>10</v>
      </c>
      <c r="K113" t="s">
        <v>19</v>
      </c>
      <c r="L113" t="str">
        <f t="shared" si="7"/>
        <v>Good</v>
      </c>
    </row>
    <row r="114" spans="1:12" x14ac:dyDescent="0.3">
      <c r="A114" t="s">
        <v>52</v>
      </c>
      <c r="B114" t="s">
        <v>40</v>
      </c>
      <c r="C114" t="str">
        <f>_xlfn.CONCAT(Table1[[#This Row],[First Name]]," ",Table1[[#This Row],[Last Name]])</f>
        <v>Michael Rodriguez</v>
      </c>
      <c r="D114" t="str">
        <f>LEFT(UPPER(Table1[[#This Row],[Full Name]]),3)</f>
        <v>MIC</v>
      </c>
      <c r="E114">
        <v>37</v>
      </c>
      <c r="F114" t="s">
        <v>10</v>
      </c>
      <c r="G114">
        <v>80470.720000000001</v>
      </c>
      <c r="H114" t="str">
        <f t="shared" si="6"/>
        <v>High</v>
      </c>
      <c r="I114" s="1">
        <v>42730</v>
      </c>
      <c r="J114">
        <v>26</v>
      </c>
      <c r="K114" t="s">
        <v>19</v>
      </c>
      <c r="L114" t="str">
        <f t="shared" si="7"/>
        <v>Good</v>
      </c>
    </row>
    <row r="115" spans="1:12" x14ac:dyDescent="0.3">
      <c r="A115" t="s">
        <v>34</v>
      </c>
      <c r="B115" t="s">
        <v>40</v>
      </c>
      <c r="C115" t="str">
        <f>_xlfn.CONCAT(Table1[[#This Row],[First Name]]," ",Table1[[#This Row],[Last Name]])</f>
        <v>Laura Rodriguez</v>
      </c>
      <c r="D115" t="str">
        <f>LEFT(UPPER(Table1[[#This Row],[Full Name]]),3)</f>
        <v>LAU</v>
      </c>
      <c r="E115">
        <v>28</v>
      </c>
      <c r="F115" t="s">
        <v>10</v>
      </c>
      <c r="G115">
        <v>118755.27</v>
      </c>
      <c r="H115" t="str">
        <f t="shared" si="6"/>
        <v>High</v>
      </c>
      <c r="I115" s="1">
        <v>42902</v>
      </c>
      <c r="J115">
        <v>5</v>
      </c>
      <c r="K115" t="s">
        <v>26</v>
      </c>
      <c r="L115" t="str">
        <f t="shared" si="7"/>
        <v>Immediate Intervention</v>
      </c>
    </row>
    <row r="116" spans="1:12" x14ac:dyDescent="0.3">
      <c r="A116" t="s">
        <v>34</v>
      </c>
      <c r="B116" t="s">
        <v>57</v>
      </c>
      <c r="C116" t="str">
        <f>_xlfn.CONCAT(Table1[[#This Row],[First Name]]," ",Table1[[#This Row],[Last Name]])</f>
        <v>Laura Anderson</v>
      </c>
      <c r="D116" t="str">
        <f>LEFT(UPPER(Table1[[#This Row],[Full Name]]),3)</f>
        <v>LAU</v>
      </c>
      <c r="E116">
        <v>41</v>
      </c>
      <c r="F116" t="s">
        <v>33</v>
      </c>
      <c r="G116">
        <v>49257.81</v>
      </c>
      <c r="H116" t="str">
        <f t="shared" si="6"/>
        <v>Low</v>
      </c>
      <c r="I116" s="1">
        <v>44550</v>
      </c>
      <c r="J116">
        <v>9</v>
      </c>
      <c r="K116" t="s">
        <v>26</v>
      </c>
      <c r="L116" t="str">
        <f t="shared" si="7"/>
        <v>Immediate Intervention</v>
      </c>
    </row>
    <row r="117" spans="1:12" x14ac:dyDescent="0.3">
      <c r="A117" t="s">
        <v>50</v>
      </c>
      <c r="B117" t="s">
        <v>49</v>
      </c>
      <c r="C117" t="str">
        <f>_xlfn.CONCAT(Table1[[#This Row],[First Name]]," ",Table1[[#This Row],[Last Name]])</f>
        <v>Charlotte Taylor</v>
      </c>
      <c r="D117" t="str">
        <f>LEFT(UPPER(Table1[[#This Row],[Full Name]]),3)</f>
        <v>CHA</v>
      </c>
      <c r="E117">
        <v>43</v>
      </c>
      <c r="F117" t="s">
        <v>14</v>
      </c>
      <c r="G117">
        <v>119039.38</v>
      </c>
      <c r="H117" t="str">
        <f t="shared" si="6"/>
        <v>High</v>
      </c>
      <c r="I117" s="1">
        <v>42859</v>
      </c>
      <c r="J117">
        <v>13</v>
      </c>
      <c r="K117" t="s">
        <v>11</v>
      </c>
      <c r="L117" t="str">
        <f t="shared" si="7"/>
        <v>Good</v>
      </c>
    </row>
    <row r="118" spans="1:12" x14ac:dyDescent="0.3">
      <c r="A118" t="s">
        <v>34</v>
      </c>
      <c r="B118" t="s">
        <v>38</v>
      </c>
      <c r="C118" t="str">
        <f>_xlfn.CONCAT(Table1[[#This Row],[First Name]]," ",Table1[[#This Row],[Last Name]])</f>
        <v>Laura Brown</v>
      </c>
      <c r="D118" t="str">
        <f>LEFT(UPPER(Table1[[#This Row],[Full Name]]),3)</f>
        <v>LAU</v>
      </c>
      <c r="E118">
        <v>43</v>
      </c>
      <c r="F118" t="s">
        <v>18</v>
      </c>
      <c r="G118">
        <v>51232.83</v>
      </c>
      <c r="H118" t="str">
        <f t="shared" si="6"/>
        <v>High</v>
      </c>
      <c r="I118" s="1">
        <v>44022</v>
      </c>
      <c r="J118">
        <v>27</v>
      </c>
      <c r="K118" t="s">
        <v>15</v>
      </c>
      <c r="L118" t="str">
        <f t="shared" si="7"/>
        <v>Needs Improvement</v>
      </c>
    </row>
    <row r="119" spans="1:12" x14ac:dyDescent="0.3">
      <c r="A119" t="s">
        <v>31</v>
      </c>
      <c r="B119" t="s">
        <v>9</v>
      </c>
      <c r="C119" t="str">
        <f>_xlfn.CONCAT(Table1[[#This Row],[First Name]]," ",Table1[[#This Row],[Last Name]])</f>
        <v>William Thomas</v>
      </c>
      <c r="D119" t="str">
        <f>LEFT(UPPER(Table1[[#This Row],[Full Name]]),3)</f>
        <v>WIL</v>
      </c>
      <c r="E119">
        <v>56</v>
      </c>
      <c r="F119" t="s">
        <v>18</v>
      </c>
      <c r="G119">
        <v>82724.009999999995</v>
      </c>
      <c r="H119" t="str">
        <f t="shared" si="6"/>
        <v>High</v>
      </c>
      <c r="I119" s="1">
        <v>42969</v>
      </c>
      <c r="J119">
        <v>19</v>
      </c>
      <c r="K119" t="s">
        <v>26</v>
      </c>
      <c r="L119" t="str">
        <f t="shared" si="7"/>
        <v>Immediate Intervention</v>
      </c>
    </row>
    <row r="120" spans="1:12" x14ac:dyDescent="0.3">
      <c r="A120" t="s">
        <v>36</v>
      </c>
      <c r="B120" t="s">
        <v>43</v>
      </c>
      <c r="C120" t="str">
        <f>_xlfn.CONCAT(Table1[[#This Row],[First Name]]," ",Table1[[#This Row],[Last Name]])</f>
        <v>Robert Garcia</v>
      </c>
      <c r="D120" t="str">
        <f>LEFT(UPPER(Table1[[#This Row],[Full Name]]),3)</f>
        <v>ROB</v>
      </c>
      <c r="E120">
        <v>29</v>
      </c>
      <c r="F120" t="s">
        <v>28</v>
      </c>
      <c r="G120">
        <v>54907.09</v>
      </c>
      <c r="H120" t="str">
        <f t="shared" si="6"/>
        <v>High</v>
      </c>
      <c r="I120" s="1">
        <v>45301</v>
      </c>
      <c r="J120">
        <v>28</v>
      </c>
      <c r="K120" t="s">
        <v>26</v>
      </c>
      <c r="L120" t="str">
        <f t="shared" si="7"/>
        <v>Immediate Intervention</v>
      </c>
    </row>
    <row r="121" spans="1:12" x14ac:dyDescent="0.3">
      <c r="A121" t="s">
        <v>37</v>
      </c>
      <c r="B121" t="s">
        <v>49</v>
      </c>
      <c r="C121" t="str">
        <f>_xlfn.CONCAT(Table1[[#This Row],[First Name]]," ",Table1[[#This Row],[Last Name]])</f>
        <v>Sophia Taylor</v>
      </c>
      <c r="D121" t="str">
        <f>LEFT(UPPER(Table1[[#This Row],[Full Name]]),3)</f>
        <v>SOP</v>
      </c>
      <c r="E121">
        <v>30</v>
      </c>
      <c r="F121" t="s">
        <v>33</v>
      </c>
      <c r="G121">
        <v>73489.3</v>
      </c>
      <c r="H121" t="str">
        <f t="shared" si="6"/>
        <v>High</v>
      </c>
      <c r="I121" s="1">
        <v>43577</v>
      </c>
      <c r="J121">
        <v>10</v>
      </c>
      <c r="K121" t="s">
        <v>11</v>
      </c>
      <c r="L121" t="str">
        <f t="shared" si="7"/>
        <v>Good</v>
      </c>
    </row>
    <row r="122" spans="1:12" x14ac:dyDescent="0.3">
      <c r="A122" t="s">
        <v>16</v>
      </c>
      <c r="B122" t="s">
        <v>46</v>
      </c>
      <c r="C122" t="str">
        <f>_xlfn.CONCAT(Table1[[#This Row],[First Name]]," ",Table1[[#This Row],[Last Name]])</f>
        <v>Daniel Wilson</v>
      </c>
      <c r="D122" t="str">
        <f>LEFT(UPPER(Table1[[#This Row],[Full Name]]),3)</f>
        <v>DAN</v>
      </c>
      <c r="E122">
        <v>62</v>
      </c>
      <c r="F122" t="s">
        <v>18</v>
      </c>
      <c r="G122">
        <v>115959.7</v>
      </c>
      <c r="H122" t="str">
        <f t="shared" si="6"/>
        <v>High</v>
      </c>
      <c r="I122" s="1">
        <v>44633</v>
      </c>
      <c r="J122">
        <v>18</v>
      </c>
      <c r="K122" t="s">
        <v>15</v>
      </c>
      <c r="L122" t="str">
        <f t="shared" si="7"/>
        <v>Needs Improvement</v>
      </c>
    </row>
    <row r="123" spans="1:12" x14ac:dyDescent="0.3">
      <c r="A123" t="s">
        <v>31</v>
      </c>
      <c r="B123" t="s">
        <v>49</v>
      </c>
      <c r="C123" t="str">
        <f>_xlfn.CONCAT(Table1[[#This Row],[First Name]]," ",Table1[[#This Row],[Last Name]])</f>
        <v>William Taylor</v>
      </c>
      <c r="D123" t="str">
        <f>LEFT(UPPER(Table1[[#This Row],[Full Name]]),3)</f>
        <v>WIL</v>
      </c>
      <c r="E123">
        <v>20</v>
      </c>
      <c r="F123" t="s">
        <v>14</v>
      </c>
      <c r="G123">
        <v>91559.94</v>
      </c>
      <c r="H123" t="str">
        <f t="shared" si="6"/>
        <v>High</v>
      </c>
      <c r="I123" s="1">
        <v>43645</v>
      </c>
      <c r="J123">
        <v>28</v>
      </c>
      <c r="K123" t="s">
        <v>26</v>
      </c>
      <c r="L123" t="str">
        <f t="shared" si="7"/>
        <v>Immediate Intervention</v>
      </c>
    </row>
    <row r="124" spans="1:12" x14ac:dyDescent="0.3">
      <c r="A124" t="s">
        <v>36</v>
      </c>
      <c r="B124" t="s">
        <v>9</v>
      </c>
      <c r="C124" t="str">
        <f>_xlfn.CONCAT(Table1[[#This Row],[First Name]]," ",Table1[[#This Row],[Last Name]])</f>
        <v>Robert Thomas</v>
      </c>
      <c r="D124" t="str">
        <f>LEFT(UPPER(Table1[[#This Row],[Full Name]]),3)</f>
        <v>ROB</v>
      </c>
      <c r="E124">
        <v>47</v>
      </c>
      <c r="F124" t="s">
        <v>14</v>
      </c>
      <c r="G124">
        <v>60995.64</v>
      </c>
      <c r="H124" t="str">
        <f t="shared" si="6"/>
        <v>High</v>
      </c>
      <c r="I124" s="1">
        <v>44341</v>
      </c>
      <c r="J124">
        <v>20</v>
      </c>
      <c r="K124" t="s">
        <v>15</v>
      </c>
      <c r="L124" t="str">
        <f t="shared" si="7"/>
        <v>Needs Improvement</v>
      </c>
    </row>
    <row r="125" spans="1:12" x14ac:dyDescent="0.3">
      <c r="A125" t="s">
        <v>20</v>
      </c>
      <c r="B125" t="s">
        <v>25</v>
      </c>
      <c r="C125" t="str">
        <f>_xlfn.CONCAT(Table1[[#This Row],[First Name]]," ",Table1[[#This Row],[Last Name]])</f>
        <v>Olivia Williams</v>
      </c>
      <c r="D125" t="str">
        <f>LEFT(UPPER(Table1[[#This Row],[Full Name]]),3)</f>
        <v>OLI</v>
      </c>
      <c r="E125">
        <v>43</v>
      </c>
      <c r="F125" t="s">
        <v>10</v>
      </c>
      <c r="G125">
        <v>82338.179999999993</v>
      </c>
      <c r="H125" t="str">
        <f t="shared" si="6"/>
        <v>High</v>
      </c>
      <c r="I125" s="1">
        <v>45044</v>
      </c>
      <c r="J125">
        <v>28</v>
      </c>
      <c r="K125" t="s">
        <v>15</v>
      </c>
      <c r="L125" t="str">
        <f t="shared" si="7"/>
        <v>Needs Improvement</v>
      </c>
    </row>
    <row r="126" spans="1:12" x14ac:dyDescent="0.3">
      <c r="A126" t="s">
        <v>52</v>
      </c>
      <c r="B126" t="s">
        <v>53</v>
      </c>
      <c r="C126" t="str">
        <f>_xlfn.CONCAT(Table1[[#This Row],[First Name]]," ",Table1[[#This Row],[Last Name]])</f>
        <v>Michael Harris</v>
      </c>
      <c r="D126" t="str">
        <f>LEFT(UPPER(Table1[[#This Row],[Full Name]]),3)</f>
        <v>MIC</v>
      </c>
      <c r="E126">
        <v>37</v>
      </c>
      <c r="F126" t="s">
        <v>14</v>
      </c>
      <c r="G126">
        <v>113208.93</v>
      </c>
      <c r="H126" t="str">
        <f t="shared" si="6"/>
        <v>High</v>
      </c>
      <c r="I126" s="1">
        <v>44494</v>
      </c>
      <c r="J126">
        <v>12</v>
      </c>
      <c r="K126" t="s">
        <v>11</v>
      </c>
      <c r="L126" t="str">
        <f t="shared" si="7"/>
        <v>Good</v>
      </c>
    </row>
    <row r="127" spans="1:12" x14ac:dyDescent="0.3">
      <c r="A127" t="s">
        <v>12</v>
      </c>
      <c r="B127" t="s">
        <v>40</v>
      </c>
      <c r="C127" t="str">
        <f>_xlfn.CONCAT(Table1[[#This Row],[First Name]]," ",Table1[[#This Row],[Last Name]])</f>
        <v>Liam Rodriguez</v>
      </c>
      <c r="D127" t="str">
        <f>LEFT(UPPER(Table1[[#This Row],[Full Name]]),3)</f>
        <v>LIA</v>
      </c>
      <c r="E127">
        <v>25</v>
      </c>
      <c r="F127" t="s">
        <v>33</v>
      </c>
      <c r="G127">
        <v>74147.149999999994</v>
      </c>
      <c r="H127" t="str">
        <f t="shared" si="6"/>
        <v>High</v>
      </c>
      <c r="I127" s="1">
        <v>45568</v>
      </c>
      <c r="J127">
        <v>20</v>
      </c>
      <c r="K127" t="s">
        <v>11</v>
      </c>
      <c r="L127" t="str">
        <f t="shared" si="7"/>
        <v>Good</v>
      </c>
    </row>
    <row r="128" spans="1:12" x14ac:dyDescent="0.3">
      <c r="A128" t="s">
        <v>50</v>
      </c>
      <c r="B128" t="s">
        <v>27</v>
      </c>
      <c r="C128" t="str">
        <f>_xlfn.CONCAT(Table1[[#This Row],[First Name]]," ",Table1[[#This Row],[Last Name]])</f>
        <v>Charlotte Martinez</v>
      </c>
      <c r="D128" t="str">
        <f>LEFT(UPPER(Table1[[#This Row],[Full Name]]),3)</f>
        <v>CHA</v>
      </c>
      <c r="E128">
        <v>43</v>
      </c>
      <c r="F128" t="s">
        <v>28</v>
      </c>
      <c r="G128">
        <v>68514.89</v>
      </c>
      <c r="H128" t="str">
        <f t="shared" si="6"/>
        <v>High</v>
      </c>
      <c r="I128" s="1">
        <v>43959</v>
      </c>
      <c r="J128">
        <v>11</v>
      </c>
      <c r="K128" t="s">
        <v>22</v>
      </c>
      <c r="L128" t="str">
        <f t="shared" si="7"/>
        <v>Commendable</v>
      </c>
    </row>
    <row r="129" spans="1:12" x14ac:dyDescent="0.3">
      <c r="A129" t="s">
        <v>54</v>
      </c>
      <c r="B129" t="s">
        <v>9</v>
      </c>
      <c r="C129" t="str">
        <f>_xlfn.CONCAT(Table1[[#This Row],[First Name]]," ",Table1[[#This Row],[Last Name]])</f>
        <v>Lucas Thomas</v>
      </c>
      <c r="D129" t="str">
        <f>LEFT(UPPER(Table1[[#This Row],[Full Name]]),3)</f>
        <v>LUC</v>
      </c>
      <c r="E129">
        <v>61</v>
      </c>
      <c r="F129" t="s">
        <v>44</v>
      </c>
      <c r="G129">
        <v>43063.96</v>
      </c>
      <c r="H129" t="str">
        <f t="shared" si="6"/>
        <v>Low</v>
      </c>
      <c r="I129" s="1">
        <v>42415</v>
      </c>
      <c r="J129">
        <v>12</v>
      </c>
      <c r="K129" t="s">
        <v>19</v>
      </c>
      <c r="L129" t="str">
        <f t="shared" si="7"/>
        <v>Good</v>
      </c>
    </row>
    <row r="130" spans="1:12" x14ac:dyDescent="0.3">
      <c r="A130" t="s">
        <v>20</v>
      </c>
      <c r="B130" t="s">
        <v>25</v>
      </c>
      <c r="C130" t="str">
        <f>_xlfn.CONCAT(Table1[[#This Row],[First Name]]," ",Table1[[#This Row],[Last Name]])</f>
        <v>Olivia Williams</v>
      </c>
      <c r="D130" t="str">
        <f>LEFT(UPPER(Table1[[#This Row],[Full Name]]),3)</f>
        <v>OLI</v>
      </c>
      <c r="E130">
        <v>34</v>
      </c>
      <c r="F130" t="s">
        <v>44</v>
      </c>
      <c r="G130">
        <v>110732.88</v>
      </c>
      <c r="H130" t="str">
        <f t="shared" ref="H130:H161" si="8">IF(G130&gt;50000,"High","Low")</f>
        <v>High</v>
      </c>
      <c r="I130" s="1">
        <v>42056</v>
      </c>
      <c r="J130">
        <v>27</v>
      </c>
      <c r="K130" t="s">
        <v>19</v>
      </c>
      <c r="L130" t="str">
        <f t="shared" ref="L130:L161" si="9">_xlfn.IFS(K130="Excellent","Good",K130="Good","Good",K130="Average","Commendable",K130="Below Average","Needs Improvement",K130="Poor","Immediate Intervention")</f>
        <v>Good</v>
      </c>
    </row>
    <row r="131" spans="1:12" x14ac:dyDescent="0.3">
      <c r="A131" t="s">
        <v>24</v>
      </c>
      <c r="B131" t="s">
        <v>38</v>
      </c>
      <c r="C131" t="str">
        <f>_xlfn.CONCAT(Table1[[#This Row],[First Name]]," ",Table1[[#This Row],[Last Name]])</f>
        <v>Mia Brown</v>
      </c>
      <c r="D131" t="str">
        <f>LEFT(UPPER(Table1[[#This Row],[Full Name]]),3)</f>
        <v>MIA</v>
      </c>
      <c r="E131">
        <v>32</v>
      </c>
      <c r="F131" t="s">
        <v>18</v>
      </c>
      <c r="G131">
        <v>112104.88</v>
      </c>
      <c r="H131" t="str">
        <f t="shared" si="8"/>
        <v>High</v>
      </c>
      <c r="I131" s="1">
        <v>42487</v>
      </c>
      <c r="J131">
        <v>13</v>
      </c>
      <c r="K131" t="s">
        <v>11</v>
      </c>
      <c r="L131" t="str">
        <f t="shared" si="9"/>
        <v>Good</v>
      </c>
    </row>
    <row r="132" spans="1:12" x14ac:dyDescent="0.3">
      <c r="A132" t="s">
        <v>20</v>
      </c>
      <c r="B132" t="s">
        <v>45</v>
      </c>
      <c r="C132" t="str">
        <f>_xlfn.CONCAT(Table1[[#This Row],[First Name]]," ",Table1[[#This Row],[Last Name]])</f>
        <v>Olivia Jones</v>
      </c>
      <c r="D132" t="str">
        <f>LEFT(UPPER(Table1[[#This Row],[Full Name]]),3)</f>
        <v>OLI</v>
      </c>
      <c r="E132">
        <v>27</v>
      </c>
      <c r="F132" t="s">
        <v>10</v>
      </c>
      <c r="G132">
        <v>53959.360000000001</v>
      </c>
      <c r="H132" t="str">
        <f t="shared" si="8"/>
        <v>High</v>
      </c>
      <c r="I132" s="1">
        <v>45454</v>
      </c>
      <c r="J132">
        <v>30</v>
      </c>
      <c r="K132" t="s">
        <v>26</v>
      </c>
      <c r="L132" t="str">
        <f t="shared" si="9"/>
        <v>Immediate Intervention</v>
      </c>
    </row>
    <row r="133" spans="1:12" x14ac:dyDescent="0.3">
      <c r="A133" t="s">
        <v>48</v>
      </c>
      <c r="B133" t="s">
        <v>29</v>
      </c>
      <c r="C133" t="str">
        <f>_xlfn.CONCAT(Table1[[#This Row],[First Name]]," ",Table1[[#This Row],[Last Name]])</f>
        <v>James Lopez</v>
      </c>
      <c r="D133" t="str">
        <f>LEFT(UPPER(Table1[[#This Row],[Full Name]]),3)</f>
        <v>JAM</v>
      </c>
      <c r="E133">
        <v>55</v>
      </c>
      <c r="F133" t="s">
        <v>33</v>
      </c>
      <c r="G133">
        <v>117491.78</v>
      </c>
      <c r="H133" t="str">
        <f t="shared" si="8"/>
        <v>High</v>
      </c>
      <c r="I133" s="1">
        <v>42061</v>
      </c>
      <c r="J133">
        <v>16</v>
      </c>
      <c r="K133" t="s">
        <v>15</v>
      </c>
      <c r="L133" t="str">
        <f t="shared" si="9"/>
        <v>Needs Improvement</v>
      </c>
    </row>
    <row r="134" spans="1:12" x14ac:dyDescent="0.3">
      <c r="A134" t="s">
        <v>50</v>
      </c>
      <c r="B134" t="s">
        <v>21</v>
      </c>
      <c r="C134" t="str">
        <f>_xlfn.CONCAT(Table1[[#This Row],[First Name]]," ",Table1[[#This Row],[Last Name]])</f>
        <v>Charlotte White</v>
      </c>
      <c r="D134" t="str">
        <f>LEFT(UPPER(Table1[[#This Row],[Full Name]]),3)</f>
        <v>CHA</v>
      </c>
      <c r="E134">
        <v>65</v>
      </c>
      <c r="F134" t="s">
        <v>33</v>
      </c>
      <c r="G134">
        <v>63792.3</v>
      </c>
      <c r="H134" t="str">
        <f t="shared" si="8"/>
        <v>High</v>
      </c>
      <c r="I134" s="1">
        <v>45575</v>
      </c>
      <c r="J134">
        <v>11</v>
      </c>
      <c r="K134" t="s">
        <v>15</v>
      </c>
      <c r="L134" t="str">
        <f t="shared" si="9"/>
        <v>Needs Improvement</v>
      </c>
    </row>
    <row r="135" spans="1:12" x14ac:dyDescent="0.3">
      <c r="A135" t="s">
        <v>31</v>
      </c>
      <c r="B135" t="s">
        <v>58</v>
      </c>
      <c r="C135" t="str">
        <f>_xlfn.CONCAT(Table1[[#This Row],[First Name]]," ",Table1[[#This Row],[Last Name]])</f>
        <v>William Davis</v>
      </c>
      <c r="D135" t="str">
        <f>LEFT(UPPER(Table1[[#This Row],[Full Name]]),3)</f>
        <v>WIL</v>
      </c>
      <c r="E135">
        <v>21</v>
      </c>
      <c r="F135" t="s">
        <v>14</v>
      </c>
      <c r="G135">
        <v>116195.94</v>
      </c>
      <c r="H135" t="str">
        <f t="shared" si="8"/>
        <v>High</v>
      </c>
      <c r="I135" s="1">
        <v>42046</v>
      </c>
      <c r="J135">
        <v>7</v>
      </c>
      <c r="K135" t="s">
        <v>11</v>
      </c>
      <c r="L135" t="str">
        <f t="shared" si="9"/>
        <v>Good</v>
      </c>
    </row>
    <row r="136" spans="1:12" x14ac:dyDescent="0.3">
      <c r="A136" t="s">
        <v>54</v>
      </c>
      <c r="B136" t="s">
        <v>32</v>
      </c>
      <c r="C136" t="str">
        <f>_xlfn.CONCAT(Table1[[#This Row],[First Name]]," ",Table1[[#This Row],[Last Name]])</f>
        <v>Lucas Miller</v>
      </c>
      <c r="D136" t="str">
        <f>LEFT(UPPER(Table1[[#This Row],[Full Name]]),3)</f>
        <v>LUC</v>
      </c>
      <c r="E136">
        <v>56</v>
      </c>
      <c r="F136" t="s">
        <v>28</v>
      </c>
      <c r="G136">
        <v>55518.42</v>
      </c>
      <c r="H136" t="str">
        <f t="shared" si="8"/>
        <v>High</v>
      </c>
      <c r="I136" s="1">
        <v>44042</v>
      </c>
      <c r="J136">
        <v>15</v>
      </c>
      <c r="K136" t="s">
        <v>19</v>
      </c>
      <c r="L136" t="str">
        <f t="shared" si="9"/>
        <v>Good</v>
      </c>
    </row>
    <row r="137" spans="1:12" x14ac:dyDescent="0.3">
      <c r="A137" t="s">
        <v>8</v>
      </c>
      <c r="B137" t="s">
        <v>49</v>
      </c>
      <c r="C137" t="str">
        <f>_xlfn.CONCAT(Table1[[#This Row],[First Name]]," ",Table1[[#This Row],[Last Name]])</f>
        <v>Chris Taylor</v>
      </c>
      <c r="D137" t="str">
        <f>LEFT(UPPER(Table1[[#This Row],[Full Name]]),3)</f>
        <v>CHR</v>
      </c>
      <c r="E137">
        <v>24</v>
      </c>
      <c r="F137" t="s">
        <v>10</v>
      </c>
      <c r="G137">
        <v>72735.53</v>
      </c>
      <c r="H137" t="str">
        <f t="shared" si="8"/>
        <v>High</v>
      </c>
      <c r="I137" s="1">
        <v>44483</v>
      </c>
      <c r="J137">
        <v>28</v>
      </c>
      <c r="K137" t="s">
        <v>26</v>
      </c>
      <c r="L137" t="str">
        <f t="shared" si="9"/>
        <v>Immediate Intervention</v>
      </c>
    </row>
    <row r="138" spans="1:12" x14ac:dyDescent="0.3">
      <c r="A138" t="s">
        <v>54</v>
      </c>
      <c r="B138" t="s">
        <v>43</v>
      </c>
      <c r="C138" t="str">
        <f>_xlfn.CONCAT(Table1[[#This Row],[First Name]]," ",Table1[[#This Row],[Last Name]])</f>
        <v>Lucas Garcia</v>
      </c>
      <c r="D138" t="str">
        <f>LEFT(UPPER(Table1[[#This Row],[Full Name]]),3)</f>
        <v>LUC</v>
      </c>
      <c r="E138">
        <v>23</v>
      </c>
      <c r="F138" t="s">
        <v>44</v>
      </c>
      <c r="G138">
        <v>110418.51</v>
      </c>
      <c r="H138" t="str">
        <f t="shared" si="8"/>
        <v>High</v>
      </c>
      <c r="I138" s="1">
        <v>45378</v>
      </c>
      <c r="J138">
        <v>27</v>
      </c>
      <c r="K138" t="s">
        <v>19</v>
      </c>
      <c r="L138" t="str">
        <f t="shared" si="9"/>
        <v>Good</v>
      </c>
    </row>
    <row r="139" spans="1:12" x14ac:dyDescent="0.3">
      <c r="A139" t="s">
        <v>8</v>
      </c>
      <c r="B139" t="s">
        <v>53</v>
      </c>
      <c r="C139" t="str">
        <f>_xlfn.CONCAT(Table1[[#This Row],[First Name]]," ",Table1[[#This Row],[Last Name]])</f>
        <v>Chris Harris</v>
      </c>
      <c r="D139" t="str">
        <f>LEFT(UPPER(Table1[[#This Row],[Full Name]]),3)</f>
        <v>CHR</v>
      </c>
      <c r="E139">
        <v>41</v>
      </c>
      <c r="F139" t="s">
        <v>10</v>
      </c>
      <c r="G139">
        <v>57541.91</v>
      </c>
      <c r="H139" t="str">
        <f t="shared" si="8"/>
        <v>High</v>
      </c>
      <c r="I139" s="1">
        <v>43641</v>
      </c>
      <c r="J139">
        <v>18</v>
      </c>
      <c r="K139" t="s">
        <v>22</v>
      </c>
      <c r="L139" t="str">
        <f t="shared" si="9"/>
        <v>Commendable</v>
      </c>
    </row>
    <row r="140" spans="1:12" x14ac:dyDescent="0.3">
      <c r="A140" t="s">
        <v>37</v>
      </c>
      <c r="B140" t="s">
        <v>29</v>
      </c>
      <c r="C140" t="str">
        <f>_xlfn.CONCAT(Table1[[#This Row],[First Name]]," ",Table1[[#This Row],[Last Name]])</f>
        <v>Sophia Lopez</v>
      </c>
      <c r="D140" t="str">
        <f>LEFT(UPPER(Table1[[#This Row],[Full Name]]),3)</f>
        <v>SOP</v>
      </c>
      <c r="E140">
        <v>44</v>
      </c>
      <c r="F140" t="s">
        <v>10</v>
      </c>
      <c r="G140">
        <v>100371.9</v>
      </c>
      <c r="H140" t="str">
        <f t="shared" si="8"/>
        <v>High</v>
      </c>
      <c r="I140" s="1">
        <v>43020</v>
      </c>
      <c r="J140">
        <v>26</v>
      </c>
      <c r="K140" t="s">
        <v>22</v>
      </c>
      <c r="L140" t="str">
        <f t="shared" si="9"/>
        <v>Commendable</v>
      </c>
    </row>
    <row r="141" spans="1:12" x14ac:dyDescent="0.3">
      <c r="A141" t="s">
        <v>54</v>
      </c>
      <c r="B141" t="s">
        <v>46</v>
      </c>
      <c r="C141" t="str">
        <f>_xlfn.CONCAT(Table1[[#This Row],[First Name]]," ",Table1[[#This Row],[Last Name]])</f>
        <v>Lucas Wilson</v>
      </c>
      <c r="D141" t="str">
        <f>LEFT(UPPER(Table1[[#This Row],[Full Name]]),3)</f>
        <v>LUC</v>
      </c>
      <c r="E141">
        <v>28</v>
      </c>
      <c r="F141" t="s">
        <v>14</v>
      </c>
      <c r="G141">
        <v>50178.21</v>
      </c>
      <c r="H141" t="str">
        <f t="shared" si="8"/>
        <v>High</v>
      </c>
      <c r="I141" s="1">
        <v>42458</v>
      </c>
      <c r="J141">
        <v>23</v>
      </c>
      <c r="K141" t="s">
        <v>11</v>
      </c>
      <c r="L141" t="str">
        <f t="shared" si="9"/>
        <v>Good</v>
      </c>
    </row>
    <row r="142" spans="1:12" x14ac:dyDescent="0.3">
      <c r="A142" t="s">
        <v>42</v>
      </c>
      <c r="B142" t="s">
        <v>25</v>
      </c>
      <c r="C142" t="str">
        <f>_xlfn.CONCAT(Table1[[#This Row],[First Name]]," ",Table1[[#This Row],[Last Name]])</f>
        <v>John Williams</v>
      </c>
      <c r="D142" t="str">
        <f>LEFT(UPPER(Table1[[#This Row],[Full Name]]),3)</f>
        <v>JOH</v>
      </c>
      <c r="E142">
        <v>59</v>
      </c>
      <c r="F142" t="s">
        <v>18</v>
      </c>
      <c r="G142">
        <v>33757.75</v>
      </c>
      <c r="H142" t="str">
        <f t="shared" si="8"/>
        <v>Low</v>
      </c>
      <c r="I142" s="1">
        <v>44372</v>
      </c>
      <c r="J142">
        <v>5</v>
      </c>
      <c r="K142" t="s">
        <v>11</v>
      </c>
      <c r="L142" t="str">
        <f t="shared" si="9"/>
        <v>Good</v>
      </c>
    </row>
    <row r="143" spans="1:12" x14ac:dyDescent="0.3">
      <c r="A143" t="s">
        <v>8</v>
      </c>
      <c r="B143" t="s">
        <v>45</v>
      </c>
      <c r="C143" t="str">
        <f>_xlfn.CONCAT(Table1[[#This Row],[First Name]]," ",Table1[[#This Row],[Last Name]])</f>
        <v>Chris Jones</v>
      </c>
      <c r="D143" t="str">
        <f>LEFT(UPPER(Table1[[#This Row],[Full Name]]),3)</f>
        <v>CHR</v>
      </c>
      <c r="E143">
        <v>47</v>
      </c>
      <c r="F143" t="s">
        <v>33</v>
      </c>
      <c r="G143">
        <v>32151.11</v>
      </c>
      <c r="H143" t="str">
        <f t="shared" si="8"/>
        <v>Low</v>
      </c>
      <c r="I143" s="1">
        <v>44336</v>
      </c>
      <c r="J143">
        <v>20</v>
      </c>
      <c r="K143" t="s">
        <v>22</v>
      </c>
      <c r="L143" t="str">
        <f t="shared" si="9"/>
        <v>Commendable</v>
      </c>
    </row>
    <row r="144" spans="1:12" x14ac:dyDescent="0.3">
      <c r="A144" t="s">
        <v>20</v>
      </c>
      <c r="B144" t="s">
        <v>47</v>
      </c>
      <c r="C144" t="str">
        <f>_xlfn.CONCAT(Table1[[#This Row],[First Name]]," ",Table1[[#This Row],[Last Name]])</f>
        <v>Olivia Smith</v>
      </c>
      <c r="D144" t="str">
        <f>LEFT(UPPER(Table1[[#This Row],[Full Name]]),3)</f>
        <v>OLI</v>
      </c>
      <c r="E144">
        <v>59</v>
      </c>
      <c r="F144" t="s">
        <v>44</v>
      </c>
      <c r="G144">
        <v>93824.72</v>
      </c>
      <c r="H144" t="str">
        <f t="shared" si="8"/>
        <v>High</v>
      </c>
      <c r="I144" s="1">
        <v>43722</v>
      </c>
      <c r="J144">
        <v>18</v>
      </c>
      <c r="K144" t="s">
        <v>22</v>
      </c>
      <c r="L144" t="str">
        <f t="shared" si="9"/>
        <v>Commendable</v>
      </c>
    </row>
    <row r="145" spans="1:12" x14ac:dyDescent="0.3">
      <c r="A145" t="s">
        <v>50</v>
      </c>
      <c r="B145" t="s">
        <v>25</v>
      </c>
      <c r="C145" t="str">
        <f>_xlfn.CONCAT(Table1[[#This Row],[First Name]]," ",Table1[[#This Row],[Last Name]])</f>
        <v>Charlotte Williams</v>
      </c>
      <c r="D145" t="str">
        <f>LEFT(UPPER(Table1[[#This Row],[Full Name]]),3)</f>
        <v>CHA</v>
      </c>
      <c r="E145">
        <v>45</v>
      </c>
      <c r="F145" t="s">
        <v>10</v>
      </c>
      <c r="G145">
        <v>70861.13</v>
      </c>
      <c r="H145" t="str">
        <f t="shared" si="8"/>
        <v>High</v>
      </c>
      <c r="I145" s="1">
        <v>44470</v>
      </c>
      <c r="J145">
        <v>13</v>
      </c>
      <c r="K145" t="s">
        <v>26</v>
      </c>
      <c r="L145" t="str">
        <f t="shared" si="9"/>
        <v>Immediate Intervention</v>
      </c>
    </row>
    <row r="146" spans="1:12" x14ac:dyDescent="0.3">
      <c r="A146" t="s">
        <v>52</v>
      </c>
      <c r="B146" t="s">
        <v>17</v>
      </c>
      <c r="C146" t="str">
        <f>_xlfn.CONCAT(Table1[[#This Row],[First Name]]," ",Table1[[#This Row],[Last Name]])</f>
        <v>Michael Gonzalez</v>
      </c>
      <c r="D146" t="str">
        <f>LEFT(UPPER(Table1[[#This Row],[Full Name]]),3)</f>
        <v>MIC</v>
      </c>
      <c r="E146">
        <v>55</v>
      </c>
      <c r="F146" t="s">
        <v>10</v>
      </c>
      <c r="G146">
        <v>109160.15</v>
      </c>
      <c r="H146" t="str">
        <f t="shared" si="8"/>
        <v>High</v>
      </c>
      <c r="I146" s="1">
        <v>43106</v>
      </c>
      <c r="J146">
        <v>15</v>
      </c>
      <c r="K146" t="s">
        <v>26</v>
      </c>
      <c r="L146" t="str">
        <f t="shared" si="9"/>
        <v>Immediate Intervention</v>
      </c>
    </row>
    <row r="147" spans="1:12" x14ac:dyDescent="0.3">
      <c r="A147" t="s">
        <v>39</v>
      </c>
      <c r="B147" t="s">
        <v>29</v>
      </c>
      <c r="C147" t="str">
        <f>_xlfn.CONCAT(Table1[[#This Row],[First Name]]," ",Table1[[#This Row],[Last Name]])</f>
        <v>David Lopez</v>
      </c>
      <c r="D147" t="str">
        <f>LEFT(UPPER(Table1[[#This Row],[Full Name]]),3)</f>
        <v>DAV</v>
      </c>
      <c r="E147">
        <v>65</v>
      </c>
      <c r="F147" t="s">
        <v>33</v>
      </c>
      <c r="G147">
        <v>70210.100000000006</v>
      </c>
      <c r="H147" t="str">
        <f t="shared" si="8"/>
        <v>High</v>
      </c>
      <c r="I147" s="1">
        <v>44999</v>
      </c>
      <c r="J147">
        <v>5</v>
      </c>
      <c r="K147" t="s">
        <v>19</v>
      </c>
      <c r="L147" t="str">
        <f t="shared" si="9"/>
        <v>Good</v>
      </c>
    </row>
    <row r="148" spans="1:12" x14ac:dyDescent="0.3">
      <c r="A148" t="s">
        <v>8</v>
      </c>
      <c r="B148" t="s">
        <v>38</v>
      </c>
      <c r="C148" t="str">
        <f>_xlfn.CONCAT(Table1[[#This Row],[First Name]]," ",Table1[[#This Row],[Last Name]])</f>
        <v>Chris Brown</v>
      </c>
      <c r="D148" t="str">
        <f>LEFT(UPPER(Table1[[#This Row],[Full Name]]),3)</f>
        <v>CHR</v>
      </c>
      <c r="E148">
        <v>29</v>
      </c>
      <c r="F148" t="s">
        <v>14</v>
      </c>
      <c r="G148">
        <v>73234.05</v>
      </c>
      <c r="H148" t="str">
        <f t="shared" si="8"/>
        <v>High</v>
      </c>
      <c r="I148" s="1">
        <v>45239</v>
      </c>
      <c r="J148">
        <v>11</v>
      </c>
      <c r="K148" t="s">
        <v>15</v>
      </c>
      <c r="L148" t="str">
        <f t="shared" si="9"/>
        <v>Needs Improvement</v>
      </c>
    </row>
    <row r="149" spans="1:12" x14ac:dyDescent="0.3">
      <c r="A149" t="s">
        <v>51</v>
      </c>
      <c r="B149" t="s">
        <v>43</v>
      </c>
      <c r="C149" t="str">
        <f>_xlfn.CONCAT(Table1[[#This Row],[First Name]]," ",Table1[[#This Row],[Last Name]])</f>
        <v>Ethan Garcia</v>
      </c>
      <c r="D149" t="str">
        <f>LEFT(UPPER(Table1[[#This Row],[Full Name]]),3)</f>
        <v>ETH</v>
      </c>
      <c r="E149">
        <v>25</v>
      </c>
      <c r="F149" t="s">
        <v>44</v>
      </c>
      <c r="G149">
        <v>69408.210000000006</v>
      </c>
      <c r="H149" t="str">
        <f t="shared" si="8"/>
        <v>High</v>
      </c>
      <c r="I149" s="1">
        <v>44718</v>
      </c>
      <c r="J149">
        <v>11</v>
      </c>
      <c r="K149" t="s">
        <v>11</v>
      </c>
      <c r="L149" t="str">
        <f t="shared" si="9"/>
        <v>Good</v>
      </c>
    </row>
    <row r="150" spans="1:12" x14ac:dyDescent="0.3">
      <c r="A150" t="s">
        <v>24</v>
      </c>
      <c r="B150" t="s">
        <v>43</v>
      </c>
      <c r="C150" t="str">
        <f>_xlfn.CONCAT(Table1[[#This Row],[First Name]]," ",Table1[[#This Row],[Last Name]])</f>
        <v>Mia Garcia</v>
      </c>
      <c r="D150" t="str">
        <f>LEFT(UPPER(Table1[[#This Row],[Full Name]]),3)</f>
        <v>MIA</v>
      </c>
      <c r="E150">
        <v>60</v>
      </c>
      <c r="F150" t="s">
        <v>18</v>
      </c>
      <c r="G150">
        <v>67907.710000000006</v>
      </c>
      <c r="H150" t="str">
        <f t="shared" si="8"/>
        <v>High</v>
      </c>
      <c r="I150" s="1">
        <v>45342</v>
      </c>
      <c r="J150">
        <v>12</v>
      </c>
      <c r="K150" t="s">
        <v>19</v>
      </c>
      <c r="L150" t="str">
        <f t="shared" si="9"/>
        <v>Good</v>
      </c>
    </row>
    <row r="151" spans="1:12" x14ac:dyDescent="0.3">
      <c r="A151" t="s">
        <v>54</v>
      </c>
      <c r="B151" t="s">
        <v>49</v>
      </c>
      <c r="C151" t="str">
        <f>_xlfn.CONCAT(Table1[[#This Row],[First Name]]," ",Table1[[#This Row],[Last Name]])</f>
        <v>Lucas Taylor</v>
      </c>
      <c r="D151" t="str">
        <f>LEFT(UPPER(Table1[[#This Row],[Full Name]]),3)</f>
        <v>LUC</v>
      </c>
      <c r="E151">
        <v>41</v>
      </c>
      <c r="F151" t="s">
        <v>10</v>
      </c>
      <c r="G151">
        <v>109065.21</v>
      </c>
      <c r="H151" t="str">
        <f t="shared" si="8"/>
        <v>High</v>
      </c>
      <c r="I151" s="1">
        <v>44344</v>
      </c>
      <c r="J151">
        <v>7</v>
      </c>
      <c r="K151" t="s">
        <v>26</v>
      </c>
      <c r="L151" t="str">
        <f t="shared" si="9"/>
        <v>Immediate Intervention</v>
      </c>
    </row>
    <row r="152" spans="1:12" x14ac:dyDescent="0.3">
      <c r="A152" t="s">
        <v>20</v>
      </c>
      <c r="B152" t="s">
        <v>41</v>
      </c>
      <c r="C152" t="str">
        <f>_xlfn.CONCAT(Table1[[#This Row],[First Name]]," ",Table1[[#This Row],[Last Name]])</f>
        <v>Olivia Hernandez</v>
      </c>
      <c r="D152" t="str">
        <f>LEFT(UPPER(Table1[[#This Row],[Full Name]]),3)</f>
        <v>OLI</v>
      </c>
      <c r="E152">
        <v>33</v>
      </c>
      <c r="F152" t="s">
        <v>10</v>
      </c>
      <c r="G152">
        <v>71161.45</v>
      </c>
      <c r="H152" t="str">
        <f t="shared" si="8"/>
        <v>High</v>
      </c>
      <c r="I152" s="1">
        <v>42633</v>
      </c>
      <c r="J152">
        <v>19</v>
      </c>
      <c r="K152" t="s">
        <v>22</v>
      </c>
      <c r="L152" t="str">
        <f t="shared" si="9"/>
        <v>Commendable</v>
      </c>
    </row>
    <row r="153" spans="1:12" x14ac:dyDescent="0.3">
      <c r="A153" t="s">
        <v>51</v>
      </c>
      <c r="B153" t="s">
        <v>53</v>
      </c>
      <c r="C153" t="str">
        <f>_xlfn.CONCAT(Table1[[#This Row],[First Name]]," ",Table1[[#This Row],[Last Name]])</f>
        <v>Ethan Harris</v>
      </c>
      <c r="D153" t="str">
        <f>LEFT(UPPER(Table1[[#This Row],[Full Name]]),3)</f>
        <v>ETH</v>
      </c>
      <c r="E153">
        <v>36</v>
      </c>
      <c r="F153" t="s">
        <v>28</v>
      </c>
      <c r="G153">
        <v>44857.120000000003</v>
      </c>
      <c r="H153" t="str">
        <f t="shared" si="8"/>
        <v>Low</v>
      </c>
      <c r="I153" s="1">
        <v>45092</v>
      </c>
      <c r="J153">
        <v>14</v>
      </c>
      <c r="K153" t="s">
        <v>22</v>
      </c>
      <c r="L153" t="str">
        <f t="shared" si="9"/>
        <v>Commendable</v>
      </c>
    </row>
    <row r="154" spans="1:12" x14ac:dyDescent="0.3">
      <c r="A154" t="s">
        <v>34</v>
      </c>
      <c r="B154" t="s">
        <v>35</v>
      </c>
      <c r="C154" t="str">
        <f>_xlfn.CONCAT(Table1[[#This Row],[First Name]]," ",Table1[[#This Row],[Last Name]])</f>
        <v>Laura Johnson</v>
      </c>
      <c r="D154" t="str">
        <f>LEFT(UPPER(Table1[[#This Row],[Full Name]]),3)</f>
        <v>LAU</v>
      </c>
      <c r="E154">
        <v>28</v>
      </c>
      <c r="F154" t="s">
        <v>10</v>
      </c>
      <c r="G154">
        <v>79530.75</v>
      </c>
      <c r="H154" t="str">
        <f t="shared" si="8"/>
        <v>High</v>
      </c>
      <c r="I154" s="1">
        <v>44819</v>
      </c>
      <c r="J154">
        <v>8</v>
      </c>
      <c r="K154" t="s">
        <v>19</v>
      </c>
      <c r="L154" t="str">
        <f t="shared" si="9"/>
        <v>Good</v>
      </c>
    </row>
    <row r="155" spans="1:12" x14ac:dyDescent="0.3">
      <c r="A155" t="s">
        <v>12</v>
      </c>
      <c r="B155" t="s">
        <v>21</v>
      </c>
      <c r="C155" t="str">
        <f>_xlfn.CONCAT(Table1[[#This Row],[First Name]]," ",Table1[[#This Row],[Last Name]])</f>
        <v>Liam White</v>
      </c>
      <c r="D155" t="str">
        <f>LEFT(UPPER(Table1[[#This Row],[Full Name]]),3)</f>
        <v>LIA</v>
      </c>
      <c r="E155">
        <v>33</v>
      </c>
      <c r="F155" t="s">
        <v>14</v>
      </c>
      <c r="G155">
        <v>89159.84</v>
      </c>
      <c r="H155" t="str">
        <f t="shared" si="8"/>
        <v>High</v>
      </c>
      <c r="I155" s="1">
        <v>42473</v>
      </c>
      <c r="J155">
        <v>17</v>
      </c>
      <c r="K155" t="s">
        <v>11</v>
      </c>
      <c r="L155" t="str">
        <f t="shared" si="9"/>
        <v>Good</v>
      </c>
    </row>
    <row r="156" spans="1:12" x14ac:dyDescent="0.3">
      <c r="A156" t="s">
        <v>36</v>
      </c>
      <c r="B156" t="s">
        <v>40</v>
      </c>
      <c r="C156" t="str">
        <f>_xlfn.CONCAT(Table1[[#This Row],[First Name]]," ",Table1[[#This Row],[Last Name]])</f>
        <v>Robert Rodriguez</v>
      </c>
      <c r="D156" t="str">
        <f>LEFT(UPPER(Table1[[#This Row],[Full Name]]),3)</f>
        <v>ROB</v>
      </c>
      <c r="E156">
        <v>26</v>
      </c>
      <c r="F156" t="s">
        <v>14</v>
      </c>
      <c r="G156">
        <v>82677.41</v>
      </c>
      <c r="H156" t="str">
        <f t="shared" si="8"/>
        <v>High</v>
      </c>
      <c r="I156" s="1">
        <v>43827</v>
      </c>
      <c r="J156">
        <v>6</v>
      </c>
      <c r="K156" t="s">
        <v>22</v>
      </c>
      <c r="L156" t="str">
        <f t="shared" si="9"/>
        <v>Commendable</v>
      </c>
    </row>
    <row r="157" spans="1:12" x14ac:dyDescent="0.3">
      <c r="A157" t="s">
        <v>48</v>
      </c>
      <c r="B157" t="s">
        <v>29</v>
      </c>
      <c r="C157" t="str">
        <f>_xlfn.CONCAT(Table1[[#This Row],[First Name]]," ",Table1[[#This Row],[Last Name]])</f>
        <v>James Lopez</v>
      </c>
      <c r="D157" t="str">
        <f>LEFT(UPPER(Table1[[#This Row],[Full Name]]),3)</f>
        <v>JAM</v>
      </c>
      <c r="E157">
        <v>28</v>
      </c>
      <c r="F157" t="s">
        <v>14</v>
      </c>
      <c r="G157">
        <v>43049.96</v>
      </c>
      <c r="H157" t="str">
        <f t="shared" si="8"/>
        <v>Low</v>
      </c>
      <c r="I157" s="1">
        <v>42902</v>
      </c>
      <c r="J157">
        <v>29</v>
      </c>
      <c r="K157" t="s">
        <v>15</v>
      </c>
      <c r="L157" t="str">
        <f t="shared" si="9"/>
        <v>Needs Improvement</v>
      </c>
    </row>
    <row r="158" spans="1:12" x14ac:dyDescent="0.3">
      <c r="A158" t="s">
        <v>55</v>
      </c>
      <c r="B158" t="s">
        <v>49</v>
      </c>
      <c r="C158" t="str">
        <f>_xlfn.CONCAT(Table1[[#This Row],[First Name]]," ",Table1[[#This Row],[Last Name]])</f>
        <v>Jane Taylor</v>
      </c>
      <c r="D158" t="str">
        <f>LEFT(UPPER(Table1[[#This Row],[Full Name]]),3)</f>
        <v>JAN</v>
      </c>
      <c r="E158">
        <v>59</v>
      </c>
      <c r="F158" t="s">
        <v>44</v>
      </c>
      <c r="G158">
        <v>35199.46</v>
      </c>
      <c r="H158" t="str">
        <f t="shared" si="8"/>
        <v>Low</v>
      </c>
      <c r="I158" s="1">
        <v>42330</v>
      </c>
      <c r="J158">
        <v>6</v>
      </c>
      <c r="K158" t="s">
        <v>22</v>
      </c>
      <c r="L158" t="str">
        <f t="shared" si="9"/>
        <v>Commendable</v>
      </c>
    </row>
    <row r="159" spans="1:12" x14ac:dyDescent="0.3">
      <c r="A159" t="s">
        <v>16</v>
      </c>
      <c r="B159" t="s">
        <v>49</v>
      </c>
      <c r="C159" t="str">
        <f>_xlfn.CONCAT(Table1[[#This Row],[First Name]]," ",Table1[[#This Row],[Last Name]])</f>
        <v>Daniel Taylor</v>
      </c>
      <c r="D159" t="str">
        <f>LEFT(UPPER(Table1[[#This Row],[Full Name]]),3)</f>
        <v>DAN</v>
      </c>
      <c r="E159">
        <v>44</v>
      </c>
      <c r="F159" t="s">
        <v>33</v>
      </c>
      <c r="G159">
        <v>101226.5</v>
      </c>
      <c r="H159" t="str">
        <f t="shared" si="8"/>
        <v>High</v>
      </c>
      <c r="I159" s="1">
        <v>42400</v>
      </c>
      <c r="J159">
        <v>14</v>
      </c>
      <c r="K159" t="s">
        <v>26</v>
      </c>
      <c r="L159" t="str">
        <f t="shared" si="9"/>
        <v>Immediate Intervention</v>
      </c>
    </row>
    <row r="160" spans="1:12" x14ac:dyDescent="0.3">
      <c r="A160" t="s">
        <v>56</v>
      </c>
      <c r="B160" t="s">
        <v>45</v>
      </c>
      <c r="C160" t="str">
        <f>_xlfn.CONCAT(Table1[[#This Row],[First Name]]," ",Table1[[#This Row],[Last Name]])</f>
        <v>Emma Jones</v>
      </c>
      <c r="D160" t="str">
        <f>LEFT(UPPER(Table1[[#This Row],[Full Name]]),3)</f>
        <v>EMM</v>
      </c>
      <c r="E160">
        <v>43</v>
      </c>
      <c r="F160" t="s">
        <v>33</v>
      </c>
      <c r="G160">
        <v>58170.05</v>
      </c>
      <c r="H160" t="str">
        <f t="shared" si="8"/>
        <v>High</v>
      </c>
      <c r="I160" s="1">
        <v>43326</v>
      </c>
      <c r="J160">
        <v>25</v>
      </c>
      <c r="K160" t="s">
        <v>26</v>
      </c>
      <c r="L160" t="str">
        <f t="shared" si="9"/>
        <v>Immediate Intervention</v>
      </c>
    </row>
    <row r="161" spans="1:12" x14ac:dyDescent="0.3">
      <c r="A161" t="s">
        <v>51</v>
      </c>
      <c r="B161" t="s">
        <v>9</v>
      </c>
      <c r="C161" t="str">
        <f>_xlfn.CONCAT(Table1[[#This Row],[First Name]]," ",Table1[[#This Row],[Last Name]])</f>
        <v>Ethan Thomas</v>
      </c>
      <c r="D161" t="str">
        <f>LEFT(UPPER(Table1[[#This Row],[Full Name]]),3)</f>
        <v>ETH</v>
      </c>
      <c r="E161">
        <v>63</v>
      </c>
      <c r="F161" t="s">
        <v>18</v>
      </c>
      <c r="G161">
        <v>97018.54</v>
      </c>
      <c r="H161" t="str">
        <f t="shared" si="8"/>
        <v>High</v>
      </c>
      <c r="I161" s="1">
        <v>42810</v>
      </c>
      <c r="J161">
        <v>11</v>
      </c>
      <c r="K161" t="s">
        <v>22</v>
      </c>
      <c r="L161" t="str">
        <f t="shared" si="9"/>
        <v>Commendable</v>
      </c>
    </row>
    <row r="162" spans="1:12" x14ac:dyDescent="0.3">
      <c r="A162" t="s">
        <v>36</v>
      </c>
      <c r="B162" t="s">
        <v>9</v>
      </c>
      <c r="C162" t="str">
        <f>_xlfn.CONCAT(Table1[[#This Row],[First Name]]," ",Table1[[#This Row],[Last Name]])</f>
        <v>Robert Thomas</v>
      </c>
      <c r="D162" t="str">
        <f>LEFT(UPPER(Table1[[#This Row],[Full Name]]),3)</f>
        <v>ROB</v>
      </c>
      <c r="E162">
        <v>21</v>
      </c>
      <c r="F162" t="s">
        <v>28</v>
      </c>
      <c r="G162">
        <v>83832.19</v>
      </c>
      <c r="H162" t="str">
        <f t="shared" ref="H162:H193" si="10">IF(G162&gt;50000,"High","Low")</f>
        <v>High</v>
      </c>
      <c r="I162" s="1">
        <v>43881</v>
      </c>
      <c r="J162">
        <v>10</v>
      </c>
      <c r="K162" t="s">
        <v>22</v>
      </c>
      <c r="L162" t="str">
        <f t="shared" ref="L162:L193" si="11">_xlfn.IFS(K162="Excellent","Good",K162="Good","Good",K162="Average","Commendable",K162="Below Average","Needs Improvement",K162="Poor","Immediate Intervention")</f>
        <v>Commendable</v>
      </c>
    </row>
    <row r="163" spans="1:12" x14ac:dyDescent="0.3">
      <c r="A163" t="s">
        <v>42</v>
      </c>
      <c r="B163" t="s">
        <v>57</v>
      </c>
      <c r="C163" t="str">
        <f>_xlfn.CONCAT(Table1[[#This Row],[First Name]]," ",Table1[[#This Row],[Last Name]])</f>
        <v>John Anderson</v>
      </c>
      <c r="D163" t="str">
        <f>LEFT(UPPER(Table1[[#This Row],[Full Name]]),3)</f>
        <v>JOH</v>
      </c>
      <c r="E163">
        <v>43</v>
      </c>
      <c r="F163" t="s">
        <v>14</v>
      </c>
      <c r="G163">
        <v>56008.11</v>
      </c>
      <c r="H163" t="str">
        <f t="shared" si="10"/>
        <v>High</v>
      </c>
      <c r="I163" s="1">
        <v>44960</v>
      </c>
      <c r="J163">
        <v>16</v>
      </c>
      <c r="K163" t="s">
        <v>19</v>
      </c>
      <c r="L163" t="str">
        <f t="shared" si="11"/>
        <v>Good</v>
      </c>
    </row>
    <row r="164" spans="1:12" x14ac:dyDescent="0.3">
      <c r="A164" t="s">
        <v>50</v>
      </c>
      <c r="B164" t="s">
        <v>41</v>
      </c>
      <c r="C164" t="str">
        <f>_xlfn.CONCAT(Table1[[#This Row],[First Name]]," ",Table1[[#This Row],[Last Name]])</f>
        <v>Charlotte Hernandez</v>
      </c>
      <c r="D164" t="str">
        <f>LEFT(UPPER(Table1[[#This Row],[Full Name]]),3)</f>
        <v>CHA</v>
      </c>
      <c r="E164">
        <v>56</v>
      </c>
      <c r="F164" t="s">
        <v>10</v>
      </c>
      <c r="G164">
        <v>63127.78</v>
      </c>
      <c r="H164" t="str">
        <f t="shared" si="10"/>
        <v>High</v>
      </c>
      <c r="I164" s="1">
        <v>45414</v>
      </c>
      <c r="J164">
        <v>10</v>
      </c>
      <c r="K164" t="s">
        <v>22</v>
      </c>
      <c r="L164" t="str">
        <f t="shared" si="11"/>
        <v>Commendable</v>
      </c>
    </row>
    <row r="165" spans="1:12" x14ac:dyDescent="0.3">
      <c r="A165" t="s">
        <v>55</v>
      </c>
      <c r="B165" t="s">
        <v>49</v>
      </c>
      <c r="C165" t="str">
        <f>_xlfn.CONCAT(Table1[[#This Row],[First Name]]," ",Table1[[#This Row],[Last Name]])</f>
        <v>Jane Taylor</v>
      </c>
      <c r="D165" t="str">
        <f>LEFT(UPPER(Table1[[#This Row],[Full Name]]),3)</f>
        <v>JAN</v>
      </c>
      <c r="E165">
        <v>27</v>
      </c>
      <c r="F165" t="s">
        <v>28</v>
      </c>
      <c r="G165">
        <v>99560.45</v>
      </c>
      <c r="H165" t="str">
        <f t="shared" si="10"/>
        <v>High</v>
      </c>
      <c r="I165" s="1">
        <v>45402</v>
      </c>
      <c r="J165">
        <v>5</v>
      </c>
      <c r="K165" t="s">
        <v>15</v>
      </c>
      <c r="L165" t="str">
        <f t="shared" si="11"/>
        <v>Needs Improvement</v>
      </c>
    </row>
    <row r="166" spans="1:12" x14ac:dyDescent="0.3">
      <c r="A166" t="s">
        <v>42</v>
      </c>
      <c r="B166" t="s">
        <v>13</v>
      </c>
      <c r="C166" t="str">
        <f>_xlfn.CONCAT(Table1[[#This Row],[First Name]]," ",Table1[[#This Row],[Last Name]])</f>
        <v>John Moore</v>
      </c>
      <c r="D166" t="str">
        <f>LEFT(UPPER(Table1[[#This Row],[Full Name]]),3)</f>
        <v>JOH</v>
      </c>
      <c r="E166">
        <v>52</v>
      </c>
      <c r="F166" t="s">
        <v>18</v>
      </c>
      <c r="G166">
        <v>75923.27</v>
      </c>
      <c r="H166" t="str">
        <f t="shared" si="10"/>
        <v>High</v>
      </c>
      <c r="I166" s="1">
        <v>43073</v>
      </c>
      <c r="J166">
        <v>22</v>
      </c>
      <c r="K166" t="s">
        <v>15</v>
      </c>
      <c r="L166" t="str">
        <f t="shared" si="11"/>
        <v>Needs Improvement</v>
      </c>
    </row>
    <row r="167" spans="1:12" x14ac:dyDescent="0.3">
      <c r="A167" t="s">
        <v>23</v>
      </c>
      <c r="B167" t="s">
        <v>43</v>
      </c>
      <c r="C167" t="str">
        <f>_xlfn.CONCAT(Table1[[#This Row],[First Name]]," ",Table1[[#This Row],[Last Name]])</f>
        <v>Emily Garcia</v>
      </c>
      <c r="D167" t="str">
        <f>LEFT(UPPER(Table1[[#This Row],[Full Name]]),3)</f>
        <v>EMI</v>
      </c>
      <c r="E167">
        <v>31</v>
      </c>
      <c r="F167" t="s">
        <v>18</v>
      </c>
      <c r="G167">
        <v>51627.12</v>
      </c>
      <c r="H167" t="str">
        <f t="shared" si="10"/>
        <v>High</v>
      </c>
      <c r="I167" s="1">
        <v>44919</v>
      </c>
      <c r="J167">
        <v>12</v>
      </c>
      <c r="K167" t="s">
        <v>19</v>
      </c>
      <c r="L167" t="str">
        <f t="shared" si="11"/>
        <v>Good</v>
      </c>
    </row>
    <row r="168" spans="1:12" x14ac:dyDescent="0.3">
      <c r="A168" t="s">
        <v>30</v>
      </c>
      <c r="B168" t="s">
        <v>40</v>
      </c>
      <c r="C168" t="str">
        <f>_xlfn.CONCAT(Table1[[#This Row],[First Name]]," ",Table1[[#This Row],[Last Name]])</f>
        <v>Sarah Rodriguez</v>
      </c>
      <c r="D168" t="str">
        <f>LEFT(UPPER(Table1[[#This Row],[Full Name]]),3)</f>
        <v>SAR</v>
      </c>
      <c r="E168">
        <v>52</v>
      </c>
      <c r="F168" t="s">
        <v>10</v>
      </c>
      <c r="G168">
        <v>76835.850000000006</v>
      </c>
      <c r="H168" t="str">
        <f t="shared" si="10"/>
        <v>High</v>
      </c>
      <c r="I168" s="1">
        <v>42174</v>
      </c>
      <c r="J168">
        <v>8</v>
      </c>
      <c r="K168" t="s">
        <v>26</v>
      </c>
      <c r="L168" t="str">
        <f t="shared" si="11"/>
        <v>Immediate Intervention</v>
      </c>
    </row>
    <row r="169" spans="1:12" x14ac:dyDescent="0.3">
      <c r="A169" t="s">
        <v>20</v>
      </c>
      <c r="B169" t="s">
        <v>46</v>
      </c>
      <c r="C169" t="str">
        <f>_xlfn.CONCAT(Table1[[#This Row],[First Name]]," ",Table1[[#This Row],[Last Name]])</f>
        <v>Olivia Wilson</v>
      </c>
      <c r="D169" t="str">
        <f>LEFT(UPPER(Table1[[#This Row],[Full Name]]),3)</f>
        <v>OLI</v>
      </c>
      <c r="E169">
        <v>31</v>
      </c>
      <c r="F169" t="s">
        <v>14</v>
      </c>
      <c r="G169">
        <v>47714.26</v>
      </c>
      <c r="H169" t="str">
        <f t="shared" si="10"/>
        <v>Low</v>
      </c>
      <c r="I169" s="1">
        <v>45125</v>
      </c>
      <c r="J169">
        <v>29</v>
      </c>
      <c r="K169" t="s">
        <v>11</v>
      </c>
      <c r="L169" t="str">
        <f t="shared" si="11"/>
        <v>Good</v>
      </c>
    </row>
    <row r="170" spans="1:12" x14ac:dyDescent="0.3">
      <c r="A170" t="s">
        <v>23</v>
      </c>
      <c r="B170" t="s">
        <v>32</v>
      </c>
      <c r="C170" t="str">
        <f>_xlfn.CONCAT(Table1[[#This Row],[First Name]]," ",Table1[[#This Row],[Last Name]])</f>
        <v>Emily Miller</v>
      </c>
      <c r="D170" t="str">
        <f>LEFT(UPPER(Table1[[#This Row],[Full Name]]),3)</f>
        <v>EMI</v>
      </c>
      <c r="E170">
        <v>61</v>
      </c>
      <c r="F170" t="s">
        <v>28</v>
      </c>
      <c r="G170">
        <v>32355.26</v>
      </c>
      <c r="H170" t="str">
        <f t="shared" si="10"/>
        <v>Low</v>
      </c>
      <c r="I170" s="1">
        <v>43322</v>
      </c>
      <c r="J170">
        <v>14</v>
      </c>
      <c r="K170" t="s">
        <v>19</v>
      </c>
      <c r="L170" t="str">
        <f t="shared" si="11"/>
        <v>Good</v>
      </c>
    </row>
    <row r="171" spans="1:12" x14ac:dyDescent="0.3">
      <c r="A171" t="s">
        <v>20</v>
      </c>
      <c r="B171" t="s">
        <v>9</v>
      </c>
      <c r="C171" t="str">
        <f>_xlfn.CONCAT(Table1[[#This Row],[First Name]]," ",Table1[[#This Row],[Last Name]])</f>
        <v>Olivia Thomas</v>
      </c>
      <c r="D171" t="str">
        <f>LEFT(UPPER(Table1[[#This Row],[Full Name]]),3)</f>
        <v>OLI</v>
      </c>
      <c r="E171">
        <v>22</v>
      </c>
      <c r="F171" t="s">
        <v>10</v>
      </c>
      <c r="G171">
        <v>67720.28</v>
      </c>
      <c r="H171" t="str">
        <f t="shared" si="10"/>
        <v>High</v>
      </c>
      <c r="I171" s="1">
        <v>45132</v>
      </c>
      <c r="J171">
        <v>9</v>
      </c>
      <c r="K171" t="s">
        <v>15</v>
      </c>
      <c r="L171" t="str">
        <f t="shared" si="11"/>
        <v>Needs Improvement</v>
      </c>
    </row>
    <row r="172" spans="1:12" x14ac:dyDescent="0.3">
      <c r="A172" t="s">
        <v>42</v>
      </c>
      <c r="B172" t="s">
        <v>29</v>
      </c>
      <c r="C172" t="str">
        <f>_xlfn.CONCAT(Table1[[#This Row],[First Name]]," ",Table1[[#This Row],[Last Name]])</f>
        <v>John Lopez</v>
      </c>
      <c r="D172" t="str">
        <f>LEFT(UPPER(Table1[[#This Row],[Full Name]]),3)</f>
        <v>JOH</v>
      </c>
      <c r="E172">
        <v>42</v>
      </c>
      <c r="F172" t="s">
        <v>10</v>
      </c>
      <c r="G172">
        <v>104446.53</v>
      </c>
      <c r="H172" t="str">
        <f t="shared" si="10"/>
        <v>High</v>
      </c>
      <c r="I172" s="1">
        <v>43391</v>
      </c>
      <c r="J172">
        <v>5</v>
      </c>
      <c r="K172" t="s">
        <v>15</v>
      </c>
      <c r="L172" t="str">
        <f t="shared" si="11"/>
        <v>Needs Improvement</v>
      </c>
    </row>
    <row r="173" spans="1:12" x14ac:dyDescent="0.3">
      <c r="A173" t="s">
        <v>34</v>
      </c>
      <c r="B173" t="s">
        <v>9</v>
      </c>
      <c r="C173" t="str">
        <f>_xlfn.CONCAT(Table1[[#This Row],[First Name]]," ",Table1[[#This Row],[Last Name]])</f>
        <v>Laura Thomas</v>
      </c>
      <c r="D173" t="str">
        <f>LEFT(UPPER(Table1[[#This Row],[Full Name]]),3)</f>
        <v>LAU</v>
      </c>
      <c r="E173">
        <v>45</v>
      </c>
      <c r="F173" t="s">
        <v>44</v>
      </c>
      <c r="G173">
        <v>118771.84</v>
      </c>
      <c r="H173" t="str">
        <f t="shared" si="10"/>
        <v>High</v>
      </c>
      <c r="I173" s="1">
        <v>42470</v>
      </c>
      <c r="J173">
        <v>29</v>
      </c>
      <c r="K173" t="s">
        <v>15</v>
      </c>
      <c r="L173" t="str">
        <f t="shared" si="11"/>
        <v>Needs Improvement</v>
      </c>
    </row>
    <row r="174" spans="1:12" x14ac:dyDescent="0.3">
      <c r="A174" t="s">
        <v>16</v>
      </c>
      <c r="B174" t="s">
        <v>43</v>
      </c>
      <c r="C174" t="str">
        <f>_xlfn.CONCAT(Table1[[#This Row],[First Name]]," ",Table1[[#This Row],[Last Name]])</f>
        <v>Daniel Garcia</v>
      </c>
      <c r="D174" t="str">
        <f>LEFT(UPPER(Table1[[#This Row],[Full Name]]),3)</f>
        <v>DAN</v>
      </c>
      <c r="E174">
        <v>18</v>
      </c>
      <c r="F174" t="s">
        <v>28</v>
      </c>
      <c r="G174">
        <v>109574.94</v>
      </c>
      <c r="H174" t="str">
        <f t="shared" si="10"/>
        <v>High</v>
      </c>
      <c r="I174" s="1">
        <v>45055</v>
      </c>
      <c r="J174">
        <v>17</v>
      </c>
      <c r="K174" t="s">
        <v>26</v>
      </c>
      <c r="L174" t="str">
        <f t="shared" si="11"/>
        <v>Immediate Intervention</v>
      </c>
    </row>
    <row r="175" spans="1:12" x14ac:dyDescent="0.3">
      <c r="A175" t="s">
        <v>56</v>
      </c>
      <c r="B175" t="s">
        <v>17</v>
      </c>
      <c r="C175" t="str">
        <f>_xlfn.CONCAT(Table1[[#This Row],[First Name]]," ",Table1[[#This Row],[Last Name]])</f>
        <v>Emma Gonzalez</v>
      </c>
      <c r="D175" t="str">
        <f>LEFT(UPPER(Table1[[#This Row],[Full Name]]),3)</f>
        <v>EMM</v>
      </c>
      <c r="E175">
        <v>63</v>
      </c>
      <c r="F175" t="s">
        <v>10</v>
      </c>
      <c r="G175">
        <v>70762.570000000007</v>
      </c>
      <c r="H175" t="str">
        <f t="shared" si="10"/>
        <v>High</v>
      </c>
      <c r="I175" s="1">
        <v>45396</v>
      </c>
      <c r="J175">
        <v>12</v>
      </c>
      <c r="K175" t="s">
        <v>22</v>
      </c>
      <c r="L175" t="str">
        <f t="shared" si="11"/>
        <v>Commendable</v>
      </c>
    </row>
    <row r="176" spans="1:12" x14ac:dyDescent="0.3">
      <c r="A176" t="s">
        <v>37</v>
      </c>
      <c r="B176" t="s">
        <v>38</v>
      </c>
      <c r="C176" t="str">
        <f>_xlfn.CONCAT(Table1[[#This Row],[First Name]]," ",Table1[[#This Row],[Last Name]])</f>
        <v>Sophia Brown</v>
      </c>
      <c r="D176" t="str">
        <f>LEFT(UPPER(Table1[[#This Row],[Full Name]]),3)</f>
        <v>SOP</v>
      </c>
      <c r="E176">
        <v>56</v>
      </c>
      <c r="F176" t="s">
        <v>28</v>
      </c>
      <c r="G176">
        <v>91352.91</v>
      </c>
      <c r="H176" t="str">
        <f t="shared" si="10"/>
        <v>High</v>
      </c>
      <c r="I176" s="1">
        <v>44348</v>
      </c>
      <c r="J176">
        <v>28</v>
      </c>
      <c r="K176" t="s">
        <v>11</v>
      </c>
      <c r="L176" t="str">
        <f t="shared" si="11"/>
        <v>Good</v>
      </c>
    </row>
    <row r="177" spans="1:12" x14ac:dyDescent="0.3">
      <c r="A177" t="s">
        <v>50</v>
      </c>
      <c r="B177" t="s">
        <v>35</v>
      </c>
      <c r="C177" t="str">
        <f>_xlfn.CONCAT(Table1[[#This Row],[First Name]]," ",Table1[[#This Row],[Last Name]])</f>
        <v>Charlotte Johnson</v>
      </c>
      <c r="D177" t="str">
        <f>LEFT(UPPER(Table1[[#This Row],[Full Name]]),3)</f>
        <v>CHA</v>
      </c>
      <c r="E177">
        <v>40</v>
      </c>
      <c r="F177" t="s">
        <v>28</v>
      </c>
      <c r="G177">
        <v>110594.61</v>
      </c>
      <c r="H177" t="str">
        <f t="shared" si="10"/>
        <v>High</v>
      </c>
      <c r="I177" s="1">
        <v>44421</v>
      </c>
      <c r="J177">
        <v>19</v>
      </c>
      <c r="K177" t="s">
        <v>26</v>
      </c>
      <c r="L177" t="str">
        <f t="shared" si="11"/>
        <v>Immediate Intervention</v>
      </c>
    </row>
    <row r="178" spans="1:12" x14ac:dyDescent="0.3">
      <c r="A178" t="s">
        <v>42</v>
      </c>
      <c r="B178" t="s">
        <v>43</v>
      </c>
      <c r="C178" t="str">
        <f>_xlfn.CONCAT(Table1[[#This Row],[First Name]]," ",Table1[[#This Row],[Last Name]])</f>
        <v>John Garcia</v>
      </c>
      <c r="D178" t="str">
        <f>LEFT(UPPER(Table1[[#This Row],[Full Name]]),3)</f>
        <v>JOH</v>
      </c>
      <c r="E178">
        <v>36</v>
      </c>
      <c r="F178" t="s">
        <v>18</v>
      </c>
      <c r="G178">
        <v>108165.33</v>
      </c>
      <c r="H178" t="str">
        <f t="shared" si="10"/>
        <v>High</v>
      </c>
      <c r="I178" s="1">
        <v>42715</v>
      </c>
      <c r="J178">
        <v>18</v>
      </c>
      <c r="K178" t="s">
        <v>11</v>
      </c>
      <c r="L178" t="str">
        <f t="shared" si="11"/>
        <v>Good</v>
      </c>
    </row>
    <row r="179" spans="1:12" x14ac:dyDescent="0.3">
      <c r="A179" t="s">
        <v>50</v>
      </c>
      <c r="B179" t="s">
        <v>21</v>
      </c>
      <c r="C179" t="str">
        <f>_xlfn.CONCAT(Table1[[#This Row],[First Name]]," ",Table1[[#This Row],[Last Name]])</f>
        <v>Charlotte White</v>
      </c>
      <c r="D179" t="str">
        <f>LEFT(UPPER(Table1[[#This Row],[Full Name]]),3)</f>
        <v>CHA</v>
      </c>
      <c r="E179">
        <v>62</v>
      </c>
      <c r="F179" t="s">
        <v>18</v>
      </c>
      <c r="G179">
        <v>82053.62</v>
      </c>
      <c r="H179" t="str">
        <f t="shared" si="10"/>
        <v>High</v>
      </c>
      <c r="I179" s="1">
        <v>42234</v>
      </c>
      <c r="J179">
        <v>5</v>
      </c>
      <c r="K179" t="s">
        <v>22</v>
      </c>
      <c r="L179" t="str">
        <f t="shared" si="11"/>
        <v>Commendable</v>
      </c>
    </row>
    <row r="180" spans="1:12" x14ac:dyDescent="0.3">
      <c r="A180" t="s">
        <v>37</v>
      </c>
      <c r="B180" t="s">
        <v>57</v>
      </c>
      <c r="C180" t="str">
        <f>_xlfn.CONCAT(Table1[[#This Row],[First Name]]," ",Table1[[#This Row],[Last Name]])</f>
        <v>Sophia Anderson</v>
      </c>
      <c r="D180" t="str">
        <f>LEFT(UPPER(Table1[[#This Row],[Full Name]]),3)</f>
        <v>SOP</v>
      </c>
      <c r="E180">
        <v>64</v>
      </c>
      <c r="F180" t="s">
        <v>14</v>
      </c>
      <c r="G180">
        <v>58339.65</v>
      </c>
      <c r="H180" t="str">
        <f t="shared" si="10"/>
        <v>High</v>
      </c>
      <c r="I180" s="1">
        <v>43251</v>
      </c>
      <c r="J180">
        <v>15</v>
      </c>
      <c r="K180" t="s">
        <v>15</v>
      </c>
      <c r="L180" t="str">
        <f t="shared" si="11"/>
        <v>Needs Improvement</v>
      </c>
    </row>
    <row r="181" spans="1:12" x14ac:dyDescent="0.3">
      <c r="A181" t="s">
        <v>34</v>
      </c>
      <c r="B181" t="s">
        <v>41</v>
      </c>
      <c r="C181" t="str">
        <f>_xlfn.CONCAT(Table1[[#This Row],[First Name]]," ",Table1[[#This Row],[Last Name]])</f>
        <v>Laura Hernandez</v>
      </c>
      <c r="D181" t="str">
        <f>LEFT(UPPER(Table1[[#This Row],[Full Name]]),3)</f>
        <v>LAU</v>
      </c>
      <c r="E181">
        <v>22</v>
      </c>
      <c r="F181" t="s">
        <v>18</v>
      </c>
      <c r="G181">
        <v>57506.21</v>
      </c>
      <c r="H181" t="str">
        <f t="shared" si="10"/>
        <v>High</v>
      </c>
      <c r="I181" s="1">
        <v>45112</v>
      </c>
      <c r="J181">
        <v>27</v>
      </c>
      <c r="K181" t="s">
        <v>22</v>
      </c>
      <c r="L181" t="str">
        <f t="shared" si="11"/>
        <v>Commendable</v>
      </c>
    </row>
    <row r="182" spans="1:12" x14ac:dyDescent="0.3">
      <c r="A182" t="s">
        <v>23</v>
      </c>
      <c r="B182" t="s">
        <v>17</v>
      </c>
      <c r="C182" t="str">
        <f>_xlfn.CONCAT(Table1[[#This Row],[First Name]]," ",Table1[[#This Row],[Last Name]])</f>
        <v>Emily Gonzalez</v>
      </c>
      <c r="D182" t="str">
        <f>LEFT(UPPER(Table1[[#This Row],[Full Name]]),3)</f>
        <v>EMI</v>
      </c>
      <c r="E182">
        <v>58</v>
      </c>
      <c r="F182" t="s">
        <v>33</v>
      </c>
      <c r="G182">
        <v>32644.2</v>
      </c>
      <c r="H182" t="str">
        <f t="shared" si="10"/>
        <v>Low</v>
      </c>
      <c r="I182" s="1">
        <v>44613</v>
      </c>
      <c r="J182">
        <v>18</v>
      </c>
      <c r="K182" t="s">
        <v>19</v>
      </c>
      <c r="L182" t="str">
        <f t="shared" si="11"/>
        <v>Good</v>
      </c>
    </row>
    <row r="183" spans="1:12" x14ac:dyDescent="0.3">
      <c r="A183" t="s">
        <v>30</v>
      </c>
      <c r="B183" t="s">
        <v>49</v>
      </c>
      <c r="C183" t="str">
        <f>_xlfn.CONCAT(Table1[[#This Row],[First Name]]," ",Table1[[#This Row],[Last Name]])</f>
        <v>Sarah Taylor</v>
      </c>
      <c r="D183" t="str">
        <f>LEFT(UPPER(Table1[[#This Row],[Full Name]]),3)</f>
        <v>SAR</v>
      </c>
      <c r="E183">
        <v>54</v>
      </c>
      <c r="F183" t="s">
        <v>33</v>
      </c>
      <c r="G183">
        <v>82612.89</v>
      </c>
      <c r="H183" t="str">
        <f t="shared" si="10"/>
        <v>High</v>
      </c>
      <c r="I183" s="1">
        <v>43574</v>
      </c>
      <c r="J183">
        <v>6</v>
      </c>
      <c r="K183" t="s">
        <v>22</v>
      </c>
      <c r="L183" t="str">
        <f t="shared" si="11"/>
        <v>Commendable</v>
      </c>
    </row>
    <row r="184" spans="1:12" x14ac:dyDescent="0.3">
      <c r="A184" t="s">
        <v>31</v>
      </c>
      <c r="B184" t="s">
        <v>35</v>
      </c>
      <c r="C184" t="str">
        <f>_xlfn.CONCAT(Table1[[#This Row],[First Name]]," ",Table1[[#This Row],[Last Name]])</f>
        <v>William Johnson</v>
      </c>
      <c r="D184" t="str">
        <f>LEFT(UPPER(Table1[[#This Row],[Full Name]]),3)</f>
        <v>WIL</v>
      </c>
      <c r="E184">
        <v>29</v>
      </c>
      <c r="F184" t="s">
        <v>44</v>
      </c>
      <c r="G184">
        <v>37054.81</v>
      </c>
      <c r="H184" t="str">
        <f t="shared" si="10"/>
        <v>Low</v>
      </c>
      <c r="I184" s="1">
        <v>44945</v>
      </c>
      <c r="J184">
        <v>22</v>
      </c>
      <c r="K184" t="s">
        <v>15</v>
      </c>
      <c r="L184" t="str">
        <f t="shared" si="11"/>
        <v>Needs Improvement</v>
      </c>
    </row>
    <row r="185" spans="1:12" x14ac:dyDescent="0.3">
      <c r="A185" t="s">
        <v>24</v>
      </c>
      <c r="B185" t="s">
        <v>40</v>
      </c>
      <c r="C185" t="str">
        <f>_xlfn.CONCAT(Table1[[#This Row],[First Name]]," ",Table1[[#This Row],[Last Name]])</f>
        <v>Mia Rodriguez</v>
      </c>
      <c r="D185" t="str">
        <f>LEFT(UPPER(Table1[[#This Row],[Full Name]]),3)</f>
        <v>MIA</v>
      </c>
      <c r="E185">
        <v>60</v>
      </c>
      <c r="F185" t="s">
        <v>44</v>
      </c>
      <c r="G185">
        <v>54286.69</v>
      </c>
      <c r="H185" t="str">
        <f t="shared" si="10"/>
        <v>High</v>
      </c>
      <c r="I185" s="1">
        <v>43859</v>
      </c>
      <c r="J185">
        <v>6</v>
      </c>
      <c r="K185" t="s">
        <v>22</v>
      </c>
      <c r="L185" t="str">
        <f t="shared" si="11"/>
        <v>Commendable</v>
      </c>
    </row>
    <row r="186" spans="1:12" x14ac:dyDescent="0.3">
      <c r="A186" t="s">
        <v>55</v>
      </c>
      <c r="B186" t="s">
        <v>57</v>
      </c>
      <c r="C186" t="str">
        <f>_xlfn.CONCAT(Table1[[#This Row],[First Name]]," ",Table1[[#This Row],[Last Name]])</f>
        <v>Jane Anderson</v>
      </c>
      <c r="D186" t="str">
        <f>LEFT(UPPER(Table1[[#This Row],[Full Name]]),3)</f>
        <v>JAN</v>
      </c>
      <c r="E186">
        <v>27</v>
      </c>
      <c r="F186" t="s">
        <v>33</v>
      </c>
      <c r="G186">
        <v>73623</v>
      </c>
      <c r="H186" t="str">
        <f t="shared" si="10"/>
        <v>High</v>
      </c>
      <c r="I186" s="1">
        <v>45117</v>
      </c>
      <c r="J186">
        <v>25</v>
      </c>
      <c r="K186" t="s">
        <v>11</v>
      </c>
      <c r="L186" t="str">
        <f t="shared" si="11"/>
        <v>Good</v>
      </c>
    </row>
    <row r="187" spans="1:12" x14ac:dyDescent="0.3">
      <c r="A187" t="s">
        <v>50</v>
      </c>
      <c r="B187" t="s">
        <v>57</v>
      </c>
      <c r="C187" t="str">
        <f>_xlfn.CONCAT(Table1[[#This Row],[First Name]]," ",Table1[[#This Row],[Last Name]])</f>
        <v>Charlotte Anderson</v>
      </c>
      <c r="D187" t="str">
        <f>LEFT(UPPER(Table1[[#This Row],[Full Name]]),3)</f>
        <v>CHA</v>
      </c>
      <c r="E187">
        <v>32</v>
      </c>
      <c r="F187" t="s">
        <v>28</v>
      </c>
      <c r="G187">
        <v>53553.74</v>
      </c>
      <c r="H187" t="str">
        <f t="shared" si="10"/>
        <v>High</v>
      </c>
      <c r="I187" s="1">
        <v>44384</v>
      </c>
      <c r="J187">
        <v>23</v>
      </c>
      <c r="K187" t="s">
        <v>19</v>
      </c>
      <c r="L187" t="str">
        <f t="shared" si="11"/>
        <v>Good</v>
      </c>
    </row>
    <row r="188" spans="1:12" x14ac:dyDescent="0.3">
      <c r="A188" t="s">
        <v>55</v>
      </c>
      <c r="B188" t="s">
        <v>13</v>
      </c>
      <c r="C188" t="str">
        <f>_xlfn.CONCAT(Table1[[#This Row],[First Name]]," ",Table1[[#This Row],[Last Name]])</f>
        <v>Jane Moore</v>
      </c>
      <c r="D188" t="str">
        <f>LEFT(UPPER(Table1[[#This Row],[Full Name]]),3)</f>
        <v>JAN</v>
      </c>
      <c r="E188">
        <v>60</v>
      </c>
      <c r="F188" t="s">
        <v>10</v>
      </c>
      <c r="G188">
        <v>55934.41</v>
      </c>
      <c r="H188" t="str">
        <f t="shared" si="10"/>
        <v>High</v>
      </c>
      <c r="I188" s="1">
        <v>43428</v>
      </c>
      <c r="J188">
        <v>8</v>
      </c>
      <c r="K188" t="s">
        <v>15</v>
      </c>
      <c r="L188" t="str">
        <f t="shared" si="11"/>
        <v>Needs Improvement</v>
      </c>
    </row>
    <row r="189" spans="1:12" x14ac:dyDescent="0.3">
      <c r="A189" t="s">
        <v>39</v>
      </c>
      <c r="B189" t="s">
        <v>29</v>
      </c>
      <c r="C189" t="str">
        <f>_xlfn.CONCAT(Table1[[#This Row],[First Name]]," ",Table1[[#This Row],[Last Name]])</f>
        <v>David Lopez</v>
      </c>
      <c r="D189" t="str">
        <f>LEFT(UPPER(Table1[[#This Row],[Full Name]]),3)</f>
        <v>DAV</v>
      </c>
      <c r="E189">
        <v>23</v>
      </c>
      <c r="F189" t="s">
        <v>44</v>
      </c>
      <c r="G189">
        <v>113489.61</v>
      </c>
      <c r="H189" t="str">
        <f t="shared" si="10"/>
        <v>High</v>
      </c>
      <c r="I189" s="1">
        <v>43347</v>
      </c>
      <c r="J189">
        <v>13</v>
      </c>
      <c r="K189" t="s">
        <v>11</v>
      </c>
      <c r="L189" t="str">
        <f t="shared" si="11"/>
        <v>Good</v>
      </c>
    </row>
    <row r="190" spans="1:12" x14ac:dyDescent="0.3">
      <c r="A190" t="s">
        <v>55</v>
      </c>
      <c r="B190" t="s">
        <v>46</v>
      </c>
      <c r="C190" t="str">
        <f>_xlfn.CONCAT(Table1[[#This Row],[First Name]]," ",Table1[[#This Row],[Last Name]])</f>
        <v>Jane Wilson</v>
      </c>
      <c r="D190" t="str">
        <f>LEFT(UPPER(Table1[[#This Row],[Full Name]]),3)</f>
        <v>JAN</v>
      </c>
      <c r="E190">
        <v>45</v>
      </c>
      <c r="F190" t="s">
        <v>28</v>
      </c>
      <c r="G190">
        <v>45272.2</v>
      </c>
      <c r="H190" t="str">
        <f t="shared" si="10"/>
        <v>Low</v>
      </c>
      <c r="I190" s="1">
        <v>44102</v>
      </c>
      <c r="J190">
        <v>20</v>
      </c>
      <c r="K190" t="s">
        <v>22</v>
      </c>
      <c r="L190" t="str">
        <f t="shared" si="11"/>
        <v>Commendable</v>
      </c>
    </row>
    <row r="191" spans="1:12" x14ac:dyDescent="0.3">
      <c r="A191" t="s">
        <v>55</v>
      </c>
      <c r="B191" t="s">
        <v>46</v>
      </c>
      <c r="C191" t="str">
        <f>_xlfn.CONCAT(Table1[[#This Row],[First Name]]," ",Table1[[#This Row],[Last Name]])</f>
        <v>Jane Wilson</v>
      </c>
      <c r="D191" t="str">
        <f>LEFT(UPPER(Table1[[#This Row],[Full Name]]),3)</f>
        <v>JAN</v>
      </c>
      <c r="E191">
        <v>28</v>
      </c>
      <c r="F191" t="s">
        <v>33</v>
      </c>
      <c r="G191">
        <v>110880.54</v>
      </c>
      <c r="H191" t="str">
        <f t="shared" si="10"/>
        <v>High</v>
      </c>
      <c r="I191" s="1">
        <v>44943</v>
      </c>
      <c r="J191">
        <v>8</v>
      </c>
      <c r="K191" t="s">
        <v>19</v>
      </c>
      <c r="L191" t="str">
        <f t="shared" si="11"/>
        <v>Good</v>
      </c>
    </row>
    <row r="192" spans="1:12" x14ac:dyDescent="0.3">
      <c r="A192" t="s">
        <v>23</v>
      </c>
      <c r="B192" t="s">
        <v>27</v>
      </c>
      <c r="C192" t="str">
        <f>_xlfn.CONCAT(Table1[[#This Row],[First Name]]," ",Table1[[#This Row],[Last Name]])</f>
        <v>Emily Martinez</v>
      </c>
      <c r="D192" t="str">
        <f>LEFT(UPPER(Table1[[#This Row],[Full Name]]),3)</f>
        <v>EMI</v>
      </c>
      <c r="E192">
        <v>34</v>
      </c>
      <c r="F192" t="s">
        <v>14</v>
      </c>
      <c r="G192">
        <v>30718.13</v>
      </c>
      <c r="H192" t="str">
        <f t="shared" si="10"/>
        <v>Low</v>
      </c>
      <c r="I192" s="1">
        <v>43707</v>
      </c>
      <c r="J192">
        <v>20</v>
      </c>
      <c r="K192" t="s">
        <v>19</v>
      </c>
      <c r="L192" t="str">
        <f t="shared" si="11"/>
        <v>Good</v>
      </c>
    </row>
    <row r="193" spans="1:12" x14ac:dyDescent="0.3">
      <c r="A193" t="s">
        <v>23</v>
      </c>
      <c r="B193" t="s">
        <v>32</v>
      </c>
      <c r="C193" t="str">
        <f>_xlfn.CONCAT(Table1[[#This Row],[First Name]]," ",Table1[[#This Row],[Last Name]])</f>
        <v>Emily Miller</v>
      </c>
      <c r="D193" t="str">
        <f>LEFT(UPPER(Table1[[#This Row],[Full Name]]),3)</f>
        <v>EMI</v>
      </c>
      <c r="E193">
        <v>20</v>
      </c>
      <c r="F193" t="s">
        <v>18</v>
      </c>
      <c r="G193">
        <v>59951.49</v>
      </c>
      <c r="H193" t="str">
        <f t="shared" si="10"/>
        <v>High</v>
      </c>
      <c r="I193" s="1">
        <v>44871</v>
      </c>
      <c r="J193">
        <v>12</v>
      </c>
      <c r="K193" t="s">
        <v>19</v>
      </c>
      <c r="L193" t="str">
        <f t="shared" si="11"/>
        <v>Good</v>
      </c>
    </row>
    <row r="194" spans="1:12" x14ac:dyDescent="0.3">
      <c r="A194" t="s">
        <v>34</v>
      </c>
      <c r="B194" t="s">
        <v>17</v>
      </c>
      <c r="C194" t="str">
        <f>_xlfn.CONCAT(Table1[[#This Row],[First Name]]," ",Table1[[#This Row],[Last Name]])</f>
        <v>Laura Gonzalez</v>
      </c>
      <c r="D194" t="str">
        <f>LEFT(UPPER(Table1[[#This Row],[Full Name]]),3)</f>
        <v>LAU</v>
      </c>
      <c r="E194">
        <v>51</v>
      </c>
      <c r="F194" t="s">
        <v>28</v>
      </c>
      <c r="G194">
        <v>111302.61</v>
      </c>
      <c r="H194" t="str">
        <f t="shared" ref="H194:H201" si="12">IF(G194&gt;50000,"High","Low")</f>
        <v>High</v>
      </c>
      <c r="I194" s="1">
        <v>45316</v>
      </c>
      <c r="J194">
        <v>5</v>
      </c>
      <c r="K194" t="s">
        <v>11</v>
      </c>
      <c r="L194" t="str">
        <f t="shared" ref="L194:L201" si="13">_xlfn.IFS(K194="Excellent","Good",K194="Good","Good",K194="Average","Commendable",K194="Below Average","Needs Improvement",K194="Poor","Immediate Intervention")</f>
        <v>Good</v>
      </c>
    </row>
    <row r="195" spans="1:12" x14ac:dyDescent="0.3">
      <c r="A195" t="s">
        <v>30</v>
      </c>
      <c r="B195" t="s">
        <v>58</v>
      </c>
      <c r="C195" t="str">
        <f>_xlfn.CONCAT(Table1[[#This Row],[First Name]]," ",Table1[[#This Row],[Last Name]])</f>
        <v>Sarah Davis</v>
      </c>
      <c r="D195" t="str">
        <f>LEFT(UPPER(Table1[[#This Row],[Full Name]]),3)</f>
        <v>SAR</v>
      </c>
      <c r="E195">
        <v>31</v>
      </c>
      <c r="F195" t="s">
        <v>28</v>
      </c>
      <c r="G195">
        <v>79183.100000000006</v>
      </c>
      <c r="H195" t="str">
        <f t="shared" si="12"/>
        <v>High</v>
      </c>
      <c r="I195" s="1">
        <v>44159</v>
      </c>
      <c r="J195">
        <v>16</v>
      </c>
      <c r="K195" t="s">
        <v>11</v>
      </c>
      <c r="L195" t="str">
        <f t="shared" si="13"/>
        <v>Good</v>
      </c>
    </row>
    <row r="196" spans="1:12" x14ac:dyDescent="0.3">
      <c r="A196" t="s">
        <v>31</v>
      </c>
      <c r="B196" t="s">
        <v>46</v>
      </c>
      <c r="C196" t="str">
        <f>_xlfn.CONCAT(Table1[[#This Row],[First Name]]," ",Table1[[#This Row],[Last Name]])</f>
        <v>William Wilson</v>
      </c>
      <c r="D196" t="str">
        <f>LEFT(UPPER(Table1[[#This Row],[Full Name]]),3)</f>
        <v>WIL</v>
      </c>
      <c r="E196">
        <v>54</v>
      </c>
      <c r="F196" t="s">
        <v>18</v>
      </c>
      <c r="G196">
        <v>69908.929999999993</v>
      </c>
      <c r="H196" t="str">
        <f t="shared" si="12"/>
        <v>High</v>
      </c>
      <c r="I196" s="1">
        <v>43868</v>
      </c>
      <c r="J196">
        <v>6</v>
      </c>
      <c r="K196" t="s">
        <v>19</v>
      </c>
      <c r="L196" t="str">
        <f t="shared" si="13"/>
        <v>Good</v>
      </c>
    </row>
    <row r="197" spans="1:12" x14ac:dyDescent="0.3">
      <c r="A197" t="s">
        <v>34</v>
      </c>
      <c r="B197" t="s">
        <v>43</v>
      </c>
      <c r="C197" t="str">
        <f>_xlfn.CONCAT(Table1[[#This Row],[First Name]]," ",Table1[[#This Row],[Last Name]])</f>
        <v>Laura Garcia</v>
      </c>
      <c r="D197" t="str">
        <f>LEFT(UPPER(Table1[[#This Row],[Full Name]]),3)</f>
        <v>LAU</v>
      </c>
      <c r="E197">
        <v>65</v>
      </c>
      <c r="F197" t="s">
        <v>18</v>
      </c>
      <c r="G197">
        <v>95076.29</v>
      </c>
      <c r="H197" t="str">
        <f t="shared" si="12"/>
        <v>High</v>
      </c>
      <c r="I197" s="1">
        <v>43417</v>
      </c>
      <c r="J197">
        <v>17</v>
      </c>
      <c r="K197" t="s">
        <v>11</v>
      </c>
      <c r="L197" t="str">
        <f t="shared" si="13"/>
        <v>Good</v>
      </c>
    </row>
    <row r="198" spans="1:12" x14ac:dyDescent="0.3">
      <c r="A198" t="s">
        <v>37</v>
      </c>
      <c r="B198" t="s">
        <v>43</v>
      </c>
      <c r="C198" t="str">
        <f>_xlfn.CONCAT(Table1[[#This Row],[First Name]]," ",Table1[[#This Row],[Last Name]])</f>
        <v>Sophia Garcia</v>
      </c>
      <c r="D198" t="str">
        <f>LEFT(UPPER(Table1[[#This Row],[Full Name]]),3)</f>
        <v>SOP</v>
      </c>
      <c r="E198">
        <v>59</v>
      </c>
      <c r="F198" t="s">
        <v>18</v>
      </c>
      <c r="G198">
        <v>103457.33</v>
      </c>
      <c r="H198" t="str">
        <f t="shared" si="12"/>
        <v>High</v>
      </c>
      <c r="I198" s="1">
        <v>44028</v>
      </c>
      <c r="J198">
        <v>23</v>
      </c>
      <c r="K198" t="s">
        <v>11</v>
      </c>
      <c r="L198" t="str">
        <f t="shared" si="13"/>
        <v>Good</v>
      </c>
    </row>
    <row r="199" spans="1:12" x14ac:dyDescent="0.3">
      <c r="A199" t="s">
        <v>12</v>
      </c>
      <c r="B199" t="s">
        <v>38</v>
      </c>
      <c r="C199" t="str">
        <f>_xlfn.CONCAT(Table1[[#This Row],[First Name]]," ",Table1[[#This Row],[Last Name]])</f>
        <v>Liam Brown</v>
      </c>
      <c r="D199" t="str">
        <f>LEFT(UPPER(Table1[[#This Row],[Full Name]]),3)</f>
        <v>LIA</v>
      </c>
      <c r="E199">
        <v>40</v>
      </c>
      <c r="F199" t="s">
        <v>18</v>
      </c>
      <c r="G199">
        <v>72587.539999999994</v>
      </c>
      <c r="H199" t="str">
        <f t="shared" si="12"/>
        <v>High</v>
      </c>
      <c r="I199" s="1">
        <v>43547</v>
      </c>
      <c r="J199">
        <v>5</v>
      </c>
      <c r="K199" t="s">
        <v>22</v>
      </c>
      <c r="L199" t="str">
        <f t="shared" si="13"/>
        <v>Commendable</v>
      </c>
    </row>
    <row r="200" spans="1:12" x14ac:dyDescent="0.3">
      <c r="A200" t="s">
        <v>48</v>
      </c>
      <c r="B200" t="s">
        <v>57</v>
      </c>
      <c r="C200" t="str">
        <f>_xlfn.CONCAT(Table1[[#This Row],[First Name]]," ",Table1[[#This Row],[Last Name]])</f>
        <v>James Anderson</v>
      </c>
      <c r="D200" t="str">
        <f>LEFT(UPPER(Table1[[#This Row],[Full Name]]),3)</f>
        <v>JAM</v>
      </c>
      <c r="E200">
        <v>18</v>
      </c>
      <c r="F200" t="s">
        <v>33</v>
      </c>
      <c r="G200">
        <v>60909.21</v>
      </c>
      <c r="H200" t="str">
        <f t="shared" si="12"/>
        <v>High</v>
      </c>
      <c r="I200" s="1">
        <v>43468</v>
      </c>
      <c r="J200">
        <v>6</v>
      </c>
      <c r="K200" t="s">
        <v>19</v>
      </c>
      <c r="L200" t="str">
        <f t="shared" si="13"/>
        <v>Good</v>
      </c>
    </row>
    <row r="201" spans="1:12" x14ac:dyDescent="0.3">
      <c r="A201" t="s">
        <v>50</v>
      </c>
      <c r="B201" t="s">
        <v>38</v>
      </c>
      <c r="C201" t="str">
        <f>_xlfn.CONCAT(Table1[[#This Row],[First Name]]," ",Table1[[#This Row],[Last Name]])</f>
        <v>Charlotte Brown</v>
      </c>
      <c r="D201" t="str">
        <f>LEFT(UPPER(Table1[[#This Row],[Full Name]]),3)</f>
        <v>CHA</v>
      </c>
      <c r="E201">
        <v>64</v>
      </c>
      <c r="F201" t="s">
        <v>10</v>
      </c>
      <c r="G201">
        <v>91873.47</v>
      </c>
      <c r="H201" t="str">
        <f t="shared" si="12"/>
        <v>High</v>
      </c>
      <c r="I201" s="1">
        <v>42161</v>
      </c>
      <c r="J201">
        <v>16</v>
      </c>
      <c r="K201" t="s">
        <v>11</v>
      </c>
      <c r="L201" t="str">
        <f t="shared" si="13"/>
        <v>Good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2394-CFBE-4C81-B275-7A52815C55C1}">
  <dimension ref="A1:H201"/>
  <sheetViews>
    <sheetView workbookViewId="0">
      <selection activeCell="O9" sqref="O9"/>
    </sheetView>
  </sheetViews>
  <sheetFormatPr defaultRowHeight="14.4" x14ac:dyDescent="0.3"/>
  <cols>
    <col min="1" max="1" width="11.77734375" customWidth="1"/>
    <col min="2" max="2" width="11.6640625" customWidth="1"/>
    <col min="4" max="4" width="13" customWidth="1"/>
    <col min="5" max="5" width="10" bestFit="1" customWidth="1"/>
    <col min="6" max="6" width="10.5546875" bestFit="1" customWidth="1"/>
    <col min="7" max="7" width="12.21875" customWidth="1"/>
    <col min="8" max="8" width="19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19</v>
      </c>
      <c r="D2" t="s">
        <v>10</v>
      </c>
      <c r="E2">
        <v>84155.29</v>
      </c>
      <c r="F2" s="1">
        <v>45496</v>
      </c>
      <c r="G2">
        <v>8</v>
      </c>
      <c r="H2" t="s">
        <v>11</v>
      </c>
    </row>
    <row r="3" spans="1:8" x14ac:dyDescent="0.3">
      <c r="A3" t="s">
        <v>12</v>
      </c>
      <c r="B3" t="s">
        <v>13</v>
      </c>
      <c r="C3">
        <v>27</v>
      </c>
      <c r="D3" t="s">
        <v>14</v>
      </c>
      <c r="E3">
        <v>83907.96</v>
      </c>
      <c r="F3" s="1">
        <v>42682</v>
      </c>
      <c r="G3">
        <v>21</v>
      </c>
      <c r="H3" t="s">
        <v>15</v>
      </c>
    </row>
    <row r="4" spans="1:8" x14ac:dyDescent="0.3">
      <c r="A4" t="s">
        <v>16</v>
      </c>
      <c r="B4" t="s">
        <v>17</v>
      </c>
      <c r="C4">
        <v>25</v>
      </c>
      <c r="D4" t="s">
        <v>18</v>
      </c>
      <c r="E4">
        <v>42893.919999999998</v>
      </c>
      <c r="F4" s="1">
        <v>42005</v>
      </c>
      <c r="G4">
        <v>10</v>
      </c>
      <c r="H4" t="s">
        <v>19</v>
      </c>
    </row>
    <row r="5" spans="1:8" x14ac:dyDescent="0.3">
      <c r="A5" t="s">
        <v>20</v>
      </c>
      <c r="B5" t="s">
        <v>21</v>
      </c>
      <c r="C5">
        <v>52</v>
      </c>
      <c r="D5" t="s">
        <v>14</v>
      </c>
      <c r="E5">
        <v>76860.47</v>
      </c>
      <c r="F5" s="1">
        <v>44091</v>
      </c>
      <c r="G5">
        <v>19</v>
      </c>
      <c r="H5" t="s">
        <v>22</v>
      </c>
    </row>
    <row r="6" spans="1:8" x14ac:dyDescent="0.3">
      <c r="A6" t="s">
        <v>23</v>
      </c>
      <c r="B6" t="s">
        <v>17</v>
      </c>
      <c r="C6">
        <v>38</v>
      </c>
      <c r="D6" t="s">
        <v>18</v>
      </c>
      <c r="E6">
        <v>53483.519999999997</v>
      </c>
      <c r="F6" s="1">
        <v>45578</v>
      </c>
      <c r="G6">
        <v>27</v>
      </c>
      <c r="H6" t="s">
        <v>11</v>
      </c>
    </row>
    <row r="7" spans="1:8" x14ac:dyDescent="0.3">
      <c r="A7" t="s">
        <v>24</v>
      </c>
      <c r="B7" t="s">
        <v>25</v>
      </c>
      <c r="C7">
        <v>48</v>
      </c>
      <c r="D7" t="s">
        <v>14</v>
      </c>
      <c r="E7">
        <v>102221.96</v>
      </c>
      <c r="F7" s="1">
        <v>43989</v>
      </c>
      <c r="G7">
        <v>25</v>
      </c>
      <c r="H7" t="s">
        <v>26</v>
      </c>
    </row>
    <row r="8" spans="1:8" x14ac:dyDescent="0.3">
      <c r="A8" t="s">
        <v>24</v>
      </c>
      <c r="B8" t="s">
        <v>27</v>
      </c>
      <c r="C8">
        <v>19</v>
      </c>
      <c r="D8" t="s">
        <v>28</v>
      </c>
      <c r="E8">
        <v>72047.5</v>
      </c>
      <c r="F8" s="1">
        <v>42653</v>
      </c>
      <c r="G8">
        <v>17</v>
      </c>
      <c r="H8" t="s">
        <v>11</v>
      </c>
    </row>
    <row r="9" spans="1:8" x14ac:dyDescent="0.3">
      <c r="A9" t="s">
        <v>8</v>
      </c>
      <c r="B9" t="s">
        <v>29</v>
      </c>
      <c r="C9">
        <v>34</v>
      </c>
      <c r="D9" t="s">
        <v>18</v>
      </c>
      <c r="E9">
        <v>44683.15</v>
      </c>
      <c r="F9" s="1">
        <v>43958</v>
      </c>
      <c r="G9">
        <v>28</v>
      </c>
      <c r="H9" t="s">
        <v>19</v>
      </c>
    </row>
    <row r="10" spans="1:8" x14ac:dyDescent="0.3">
      <c r="A10" t="s">
        <v>30</v>
      </c>
      <c r="B10" t="s">
        <v>9</v>
      </c>
      <c r="C10">
        <v>37</v>
      </c>
      <c r="D10" t="s">
        <v>14</v>
      </c>
      <c r="E10">
        <v>117528.89</v>
      </c>
      <c r="F10" s="1">
        <v>45419</v>
      </c>
      <c r="G10">
        <v>14</v>
      </c>
      <c r="H10" t="s">
        <v>11</v>
      </c>
    </row>
    <row r="11" spans="1:8" x14ac:dyDescent="0.3">
      <c r="A11" t="s">
        <v>31</v>
      </c>
      <c r="B11" t="s">
        <v>32</v>
      </c>
      <c r="C11">
        <v>21</v>
      </c>
      <c r="D11" t="s">
        <v>33</v>
      </c>
      <c r="E11">
        <v>100580.39</v>
      </c>
      <c r="F11" s="1">
        <v>45237</v>
      </c>
      <c r="G11">
        <v>22</v>
      </c>
      <c r="H11" t="s">
        <v>22</v>
      </c>
    </row>
    <row r="12" spans="1:8" x14ac:dyDescent="0.3">
      <c r="A12" t="s">
        <v>34</v>
      </c>
      <c r="B12" t="s">
        <v>35</v>
      </c>
      <c r="C12">
        <v>31</v>
      </c>
      <c r="D12" t="s">
        <v>10</v>
      </c>
      <c r="E12">
        <v>78301.759999999995</v>
      </c>
      <c r="F12" s="1">
        <v>42341</v>
      </c>
      <c r="G12">
        <v>24</v>
      </c>
      <c r="H12" t="s">
        <v>11</v>
      </c>
    </row>
    <row r="13" spans="1:8" x14ac:dyDescent="0.3">
      <c r="A13" t="s">
        <v>36</v>
      </c>
      <c r="B13" t="s">
        <v>9</v>
      </c>
      <c r="C13">
        <v>57</v>
      </c>
      <c r="D13" t="s">
        <v>28</v>
      </c>
      <c r="E13">
        <v>31253.31</v>
      </c>
      <c r="F13" s="1">
        <v>43561</v>
      </c>
      <c r="G13">
        <v>18</v>
      </c>
      <c r="H13" t="s">
        <v>19</v>
      </c>
    </row>
    <row r="14" spans="1:8" x14ac:dyDescent="0.3">
      <c r="A14" t="s">
        <v>8</v>
      </c>
      <c r="B14" t="s">
        <v>25</v>
      </c>
      <c r="C14">
        <v>62</v>
      </c>
      <c r="D14" t="s">
        <v>10</v>
      </c>
      <c r="E14">
        <v>93833.62</v>
      </c>
      <c r="F14" s="1">
        <v>43014</v>
      </c>
      <c r="G14">
        <v>6</v>
      </c>
      <c r="H14" t="s">
        <v>22</v>
      </c>
    </row>
    <row r="15" spans="1:8" x14ac:dyDescent="0.3">
      <c r="A15" t="s">
        <v>8</v>
      </c>
      <c r="B15" t="s">
        <v>27</v>
      </c>
      <c r="C15">
        <v>44</v>
      </c>
      <c r="D15" t="s">
        <v>14</v>
      </c>
      <c r="E15">
        <v>32806.75</v>
      </c>
      <c r="F15" s="1">
        <v>42977</v>
      </c>
      <c r="G15">
        <v>6</v>
      </c>
      <c r="H15" t="s">
        <v>19</v>
      </c>
    </row>
    <row r="16" spans="1:8" x14ac:dyDescent="0.3">
      <c r="A16" t="s">
        <v>37</v>
      </c>
      <c r="B16" t="s">
        <v>38</v>
      </c>
      <c r="C16">
        <v>21</v>
      </c>
      <c r="D16" t="s">
        <v>28</v>
      </c>
      <c r="E16">
        <v>108104.89</v>
      </c>
      <c r="F16" s="1">
        <v>45058</v>
      </c>
      <c r="G16">
        <v>23</v>
      </c>
      <c r="H16" t="s">
        <v>15</v>
      </c>
    </row>
    <row r="17" spans="1:8" x14ac:dyDescent="0.3">
      <c r="A17" t="s">
        <v>39</v>
      </c>
      <c r="B17" t="s">
        <v>40</v>
      </c>
      <c r="C17">
        <v>43</v>
      </c>
      <c r="D17" t="s">
        <v>33</v>
      </c>
      <c r="E17">
        <v>61172.39</v>
      </c>
      <c r="F17" s="1">
        <v>42472</v>
      </c>
      <c r="G17">
        <v>13</v>
      </c>
      <c r="H17" t="s">
        <v>15</v>
      </c>
    </row>
    <row r="18" spans="1:8" x14ac:dyDescent="0.3">
      <c r="A18" t="s">
        <v>16</v>
      </c>
      <c r="B18" t="s">
        <v>25</v>
      </c>
      <c r="C18">
        <v>30</v>
      </c>
      <c r="D18" t="s">
        <v>14</v>
      </c>
      <c r="E18">
        <v>114354.52</v>
      </c>
      <c r="F18" s="1">
        <v>42781</v>
      </c>
      <c r="G18">
        <v>18</v>
      </c>
      <c r="H18" t="s">
        <v>19</v>
      </c>
    </row>
    <row r="19" spans="1:8" x14ac:dyDescent="0.3">
      <c r="A19" t="s">
        <v>37</v>
      </c>
      <c r="B19" t="s">
        <v>41</v>
      </c>
      <c r="C19">
        <v>50</v>
      </c>
      <c r="D19" t="s">
        <v>33</v>
      </c>
      <c r="E19">
        <v>97638.11</v>
      </c>
      <c r="F19" s="1">
        <v>43962</v>
      </c>
      <c r="G19">
        <v>10</v>
      </c>
      <c r="H19" t="s">
        <v>26</v>
      </c>
    </row>
    <row r="20" spans="1:8" x14ac:dyDescent="0.3">
      <c r="A20" t="s">
        <v>39</v>
      </c>
      <c r="B20" t="s">
        <v>13</v>
      </c>
      <c r="C20">
        <v>56</v>
      </c>
      <c r="D20" t="s">
        <v>10</v>
      </c>
      <c r="E20">
        <v>80519.429999999993</v>
      </c>
      <c r="F20" s="1">
        <v>42055</v>
      </c>
      <c r="G20">
        <v>14</v>
      </c>
      <c r="H20" t="s">
        <v>19</v>
      </c>
    </row>
    <row r="21" spans="1:8" x14ac:dyDescent="0.3">
      <c r="A21" t="s">
        <v>20</v>
      </c>
      <c r="B21" t="s">
        <v>41</v>
      </c>
      <c r="C21">
        <v>45</v>
      </c>
      <c r="D21" t="s">
        <v>10</v>
      </c>
      <c r="E21">
        <v>77113.42</v>
      </c>
      <c r="F21" s="1">
        <v>43682</v>
      </c>
      <c r="G21">
        <v>6</v>
      </c>
      <c r="H21" t="s">
        <v>26</v>
      </c>
    </row>
    <row r="22" spans="1:8" x14ac:dyDescent="0.3">
      <c r="A22" t="s">
        <v>42</v>
      </c>
      <c r="B22" t="s">
        <v>25</v>
      </c>
      <c r="C22">
        <v>20</v>
      </c>
      <c r="D22" t="s">
        <v>33</v>
      </c>
      <c r="E22">
        <v>107676.99</v>
      </c>
      <c r="F22" s="1">
        <v>43251</v>
      </c>
      <c r="G22">
        <v>29</v>
      </c>
      <c r="H22" t="s">
        <v>19</v>
      </c>
    </row>
    <row r="23" spans="1:8" x14ac:dyDescent="0.3">
      <c r="A23" t="s">
        <v>8</v>
      </c>
      <c r="B23" t="s">
        <v>43</v>
      </c>
      <c r="C23">
        <v>61</v>
      </c>
      <c r="D23" t="s">
        <v>10</v>
      </c>
      <c r="E23">
        <v>34568.99</v>
      </c>
      <c r="F23" s="1">
        <v>43932</v>
      </c>
      <c r="G23">
        <v>27</v>
      </c>
      <c r="H23" t="s">
        <v>26</v>
      </c>
    </row>
    <row r="24" spans="1:8" x14ac:dyDescent="0.3">
      <c r="A24" t="s">
        <v>24</v>
      </c>
      <c r="B24" t="s">
        <v>9</v>
      </c>
      <c r="C24">
        <v>47</v>
      </c>
      <c r="D24" t="s">
        <v>44</v>
      </c>
      <c r="E24">
        <v>74053.2</v>
      </c>
      <c r="F24" s="1">
        <v>45555</v>
      </c>
      <c r="G24">
        <v>18</v>
      </c>
      <c r="H24" t="s">
        <v>11</v>
      </c>
    </row>
    <row r="25" spans="1:8" x14ac:dyDescent="0.3">
      <c r="A25" t="s">
        <v>24</v>
      </c>
      <c r="B25" t="s">
        <v>43</v>
      </c>
      <c r="C25">
        <v>25</v>
      </c>
      <c r="D25" t="s">
        <v>44</v>
      </c>
      <c r="E25">
        <v>35687.730000000003</v>
      </c>
      <c r="F25" s="1">
        <v>44357</v>
      </c>
      <c r="G25">
        <v>11</v>
      </c>
      <c r="H25" t="s">
        <v>15</v>
      </c>
    </row>
    <row r="26" spans="1:8" x14ac:dyDescent="0.3">
      <c r="A26" t="s">
        <v>37</v>
      </c>
      <c r="B26" t="s">
        <v>45</v>
      </c>
      <c r="C26">
        <v>32</v>
      </c>
      <c r="D26" t="s">
        <v>10</v>
      </c>
      <c r="E26">
        <v>33221.879999999997</v>
      </c>
      <c r="F26" s="1">
        <v>44689</v>
      </c>
      <c r="G26">
        <v>15</v>
      </c>
      <c r="H26" t="s">
        <v>26</v>
      </c>
    </row>
    <row r="27" spans="1:8" x14ac:dyDescent="0.3">
      <c r="A27" t="s">
        <v>20</v>
      </c>
      <c r="B27" t="s">
        <v>27</v>
      </c>
      <c r="C27">
        <v>64</v>
      </c>
      <c r="D27" t="s">
        <v>14</v>
      </c>
      <c r="E27">
        <v>97744.35</v>
      </c>
      <c r="F27" s="1">
        <v>44974</v>
      </c>
      <c r="G27">
        <v>21</v>
      </c>
      <c r="H27" t="s">
        <v>19</v>
      </c>
    </row>
    <row r="28" spans="1:8" x14ac:dyDescent="0.3">
      <c r="A28" t="s">
        <v>42</v>
      </c>
      <c r="B28" t="s">
        <v>46</v>
      </c>
      <c r="C28">
        <v>37</v>
      </c>
      <c r="D28" t="s">
        <v>33</v>
      </c>
      <c r="E28">
        <v>93236.12</v>
      </c>
      <c r="F28" s="1">
        <v>42760</v>
      </c>
      <c r="G28">
        <v>8</v>
      </c>
      <c r="H28" t="s">
        <v>19</v>
      </c>
    </row>
    <row r="29" spans="1:8" x14ac:dyDescent="0.3">
      <c r="A29" t="s">
        <v>8</v>
      </c>
      <c r="B29" t="s">
        <v>47</v>
      </c>
      <c r="C29">
        <v>53</v>
      </c>
      <c r="D29" t="s">
        <v>28</v>
      </c>
      <c r="E29">
        <v>63034.19</v>
      </c>
      <c r="F29" s="1">
        <v>44004</v>
      </c>
      <c r="G29">
        <v>9</v>
      </c>
      <c r="H29" t="s">
        <v>19</v>
      </c>
    </row>
    <row r="30" spans="1:8" x14ac:dyDescent="0.3">
      <c r="A30" t="s">
        <v>48</v>
      </c>
      <c r="B30" t="s">
        <v>29</v>
      </c>
      <c r="C30">
        <v>44</v>
      </c>
      <c r="D30" t="s">
        <v>10</v>
      </c>
      <c r="E30">
        <v>98772.17</v>
      </c>
      <c r="F30" s="1">
        <v>45402</v>
      </c>
      <c r="G30">
        <v>16</v>
      </c>
      <c r="H30" t="s">
        <v>15</v>
      </c>
    </row>
    <row r="31" spans="1:8" x14ac:dyDescent="0.3">
      <c r="A31" t="s">
        <v>12</v>
      </c>
      <c r="B31" t="s">
        <v>49</v>
      </c>
      <c r="C31">
        <v>45</v>
      </c>
      <c r="D31" t="s">
        <v>33</v>
      </c>
      <c r="E31">
        <v>102216.08</v>
      </c>
      <c r="F31" s="1">
        <v>43830</v>
      </c>
      <c r="G31">
        <v>12</v>
      </c>
      <c r="H31" t="s">
        <v>11</v>
      </c>
    </row>
    <row r="32" spans="1:8" x14ac:dyDescent="0.3">
      <c r="A32" t="s">
        <v>50</v>
      </c>
      <c r="B32" t="s">
        <v>13</v>
      </c>
      <c r="C32">
        <v>20</v>
      </c>
      <c r="D32" t="s">
        <v>18</v>
      </c>
      <c r="E32">
        <v>66548.42</v>
      </c>
      <c r="F32" s="1">
        <v>43552</v>
      </c>
      <c r="G32">
        <v>13</v>
      </c>
      <c r="H32" t="s">
        <v>26</v>
      </c>
    </row>
    <row r="33" spans="1:8" x14ac:dyDescent="0.3">
      <c r="A33" t="s">
        <v>51</v>
      </c>
      <c r="B33" t="s">
        <v>29</v>
      </c>
      <c r="C33">
        <v>29</v>
      </c>
      <c r="D33" t="s">
        <v>28</v>
      </c>
      <c r="E33">
        <v>56042.26</v>
      </c>
      <c r="F33" s="1">
        <v>43881</v>
      </c>
      <c r="G33">
        <v>10</v>
      </c>
      <c r="H33" t="s">
        <v>19</v>
      </c>
    </row>
    <row r="34" spans="1:8" x14ac:dyDescent="0.3">
      <c r="A34" t="s">
        <v>42</v>
      </c>
      <c r="B34" t="s">
        <v>40</v>
      </c>
      <c r="C34">
        <v>35</v>
      </c>
      <c r="D34" t="s">
        <v>33</v>
      </c>
      <c r="E34">
        <v>84009.42</v>
      </c>
      <c r="F34" s="1">
        <v>42015</v>
      </c>
      <c r="G34">
        <v>15</v>
      </c>
      <c r="H34" t="s">
        <v>15</v>
      </c>
    </row>
    <row r="35" spans="1:8" x14ac:dyDescent="0.3">
      <c r="A35" t="s">
        <v>30</v>
      </c>
      <c r="B35" t="s">
        <v>29</v>
      </c>
      <c r="C35">
        <v>62</v>
      </c>
      <c r="D35" t="s">
        <v>33</v>
      </c>
      <c r="E35">
        <v>38935.050000000003</v>
      </c>
      <c r="F35" s="1">
        <v>43442</v>
      </c>
      <c r="G35">
        <v>6</v>
      </c>
      <c r="H35" t="s">
        <v>11</v>
      </c>
    </row>
    <row r="36" spans="1:8" x14ac:dyDescent="0.3">
      <c r="A36" t="s">
        <v>37</v>
      </c>
      <c r="B36" t="s">
        <v>32</v>
      </c>
      <c r="C36">
        <v>44</v>
      </c>
      <c r="D36" t="s">
        <v>10</v>
      </c>
      <c r="E36">
        <v>104825.49</v>
      </c>
      <c r="F36" s="1">
        <v>45527</v>
      </c>
      <c r="G36">
        <v>27</v>
      </c>
      <c r="H36" t="s">
        <v>11</v>
      </c>
    </row>
    <row r="37" spans="1:8" x14ac:dyDescent="0.3">
      <c r="A37" t="s">
        <v>36</v>
      </c>
      <c r="B37" t="s">
        <v>38</v>
      </c>
      <c r="C37">
        <v>44</v>
      </c>
      <c r="D37" t="s">
        <v>33</v>
      </c>
      <c r="E37">
        <v>79934.06</v>
      </c>
      <c r="F37" s="1">
        <v>42430</v>
      </c>
      <c r="G37">
        <v>22</v>
      </c>
      <c r="H37" t="s">
        <v>26</v>
      </c>
    </row>
    <row r="38" spans="1:8" x14ac:dyDescent="0.3">
      <c r="A38" t="s">
        <v>30</v>
      </c>
      <c r="B38" t="s">
        <v>41</v>
      </c>
      <c r="C38">
        <v>44</v>
      </c>
      <c r="D38" t="s">
        <v>44</v>
      </c>
      <c r="E38">
        <v>66510.94</v>
      </c>
      <c r="F38" s="1">
        <v>45024</v>
      </c>
      <c r="G38">
        <v>13</v>
      </c>
      <c r="H38" t="s">
        <v>19</v>
      </c>
    </row>
    <row r="39" spans="1:8" x14ac:dyDescent="0.3">
      <c r="A39" t="s">
        <v>42</v>
      </c>
      <c r="B39" t="s">
        <v>47</v>
      </c>
      <c r="C39">
        <v>56</v>
      </c>
      <c r="D39" t="s">
        <v>14</v>
      </c>
      <c r="E39">
        <v>66406.929999999993</v>
      </c>
      <c r="F39" s="1">
        <v>42440</v>
      </c>
      <c r="G39">
        <v>23</v>
      </c>
      <c r="H39" t="s">
        <v>26</v>
      </c>
    </row>
    <row r="40" spans="1:8" x14ac:dyDescent="0.3">
      <c r="A40" t="s">
        <v>37</v>
      </c>
      <c r="B40" t="s">
        <v>21</v>
      </c>
      <c r="C40">
        <v>50</v>
      </c>
      <c r="D40" t="s">
        <v>33</v>
      </c>
      <c r="E40">
        <v>69616.77</v>
      </c>
      <c r="F40" s="1">
        <v>45455</v>
      </c>
      <c r="G40">
        <v>17</v>
      </c>
      <c r="H40" t="s">
        <v>15</v>
      </c>
    </row>
    <row r="41" spans="1:8" x14ac:dyDescent="0.3">
      <c r="A41" t="s">
        <v>36</v>
      </c>
      <c r="B41" t="s">
        <v>21</v>
      </c>
      <c r="C41">
        <v>37</v>
      </c>
      <c r="D41" t="s">
        <v>10</v>
      </c>
      <c r="E41">
        <v>81488.479999999996</v>
      </c>
      <c r="F41" s="1">
        <v>43654</v>
      </c>
      <c r="G41">
        <v>20</v>
      </c>
      <c r="H41" t="s">
        <v>15</v>
      </c>
    </row>
    <row r="42" spans="1:8" x14ac:dyDescent="0.3">
      <c r="A42" t="s">
        <v>24</v>
      </c>
      <c r="B42" t="s">
        <v>45</v>
      </c>
      <c r="C42">
        <v>47</v>
      </c>
      <c r="D42" t="s">
        <v>18</v>
      </c>
      <c r="E42">
        <v>58197.81</v>
      </c>
      <c r="F42" s="1">
        <v>42615</v>
      </c>
      <c r="G42">
        <v>21</v>
      </c>
      <c r="H42" t="s">
        <v>26</v>
      </c>
    </row>
    <row r="43" spans="1:8" x14ac:dyDescent="0.3">
      <c r="A43" t="s">
        <v>30</v>
      </c>
      <c r="B43" t="s">
        <v>45</v>
      </c>
      <c r="C43">
        <v>61</v>
      </c>
      <c r="D43" t="s">
        <v>10</v>
      </c>
      <c r="E43">
        <v>118727.41</v>
      </c>
      <c r="F43" s="1">
        <v>44416</v>
      </c>
      <c r="G43">
        <v>18</v>
      </c>
      <c r="H43" t="s">
        <v>19</v>
      </c>
    </row>
    <row r="44" spans="1:8" x14ac:dyDescent="0.3">
      <c r="A44" t="s">
        <v>52</v>
      </c>
      <c r="B44" t="s">
        <v>32</v>
      </c>
      <c r="C44">
        <v>34</v>
      </c>
      <c r="D44" t="s">
        <v>18</v>
      </c>
      <c r="E44">
        <v>104688.36</v>
      </c>
      <c r="F44" s="1">
        <v>44655</v>
      </c>
      <c r="G44">
        <v>9</v>
      </c>
      <c r="H44" t="s">
        <v>15</v>
      </c>
    </row>
    <row r="45" spans="1:8" x14ac:dyDescent="0.3">
      <c r="A45" t="s">
        <v>8</v>
      </c>
      <c r="B45" t="s">
        <v>27</v>
      </c>
      <c r="C45">
        <v>25</v>
      </c>
      <c r="D45" t="s">
        <v>18</v>
      </c>
      <c r="E45">
        <v>114560.13</v>
      </c>
      <c r="F45" s="1">
        <v>42975</v>
      </c>
      <c r="G45">
        <v>25</v>
      </c>
      <c r="H45" t="s">
        <v>19</v>
      </c>
    </row>
    <row r="46" spans="1:8" x14ac:dyDescent="0.3">
      <c r="A46" t="s">
        <v>51</v>
      </c>
      <c r="B46" t="s">
        <v>49</v>
      </c>
      <c r="C46">
        <v>21</v>
      </c>
      <c r="D46" t="s">
        <v>28</v>
      </c>
      <c r="E46">
        <v>95548.42</v>
      </c>
      <c r="F46" s="1">
        <v>43948</v>
      </c>
      <c r="G46">
        <v>11</v>
      </c>
      <c r="H46" t="s">
        <v>22</v>
      </c>
    </row>
    <row r="47" spans="1:8" x14ac:dyDescent="0.3">
      <c r="A47" t="s">
        <v>23</v>
      </c>
      <c r="B47" t="s">
        <v>49</v>
      </c>
      <c r="C47">
        <v>18</v>
      </c>
      <c r="D47" t="s">
        <v>33</v>
      </c>
      <c r="E47">
        <v>110192.46</v>
      </c>
      <c r="F47" s="1">
        <v>43717</v>
      </c>
      <c r="G47">
        <v>14</v>
      </c>
      <c r="H47" t="s">
        <v>26</v>
      </c>
    </row>
    <row r="48" spans="1:8" x14ac:dyDescent="0.3">
      <c r="A48" t="s">
        <v>51</v>
      </c>
      <c r="B48" t="s">
        <v>53</v>
      </c>
      <c r="C48">
        <v>37</v>
      </c>
      <c r="D48" t="s">
        <v>10</v>
      </c>
      <c r="E48">
        <v>83315.48</v>
      </c>
      <c r="F48" s="1">
        <v>44379</v>
      </c>
      <c r="G48">
        <v>16</v>
      </c>
      <c r="H48" t="s">
        <v>15</v>
      </c>
    </row>
    <row r="49" spans="1:8" x14ac:dyDescent="0.3">
      <c r="A49" t="s">
        <v>48</v>
      </c>
      <c r="B49" t="s">
        <v>32</v>
      </c>
      <c r="C49">
        <v>47</v>
      </c>
      <c r="D49" t="s">
        <v>14</v>
      </c>
      <c r="E49">
        <v>96414.04</v>
      </c>
      <c r="F49" s="1">
        <v>43624</v>
      </c>
      <c r="G49">
        <v>15</v>
      </c>
      <c r="H49" t="s">
        <v>11</v>
      </c>
    </row>
    <row r="50" spans="1:8" x14ac:dyDescent="0.3">
      <c r="A50" t="s">
        <v>52</v>
      </c>
      <c r="B50" t="s">
        <v>9</v>
      </c>
      <c r="C50">
        <v>24</v>
      </c>
      <c r="D50" t="s">
        <v>18</v>
      </c>
      <c r="E50">
        <v>50145.83</v>
      </c>
      <c r="F50" s="1">
        <v>43291</v>
      </c>
      <c r="G50">
        <v>20</v>
      </c>
      <c r="H50" t="s">
        <v>11</v>
      </c>
    </row>
    <row r="51" spans="1:8" x14ac:dyDescent="0.3">
      <c r="A51" t="s">
        <v>42</v>
      </c>
      <c r="B51" t="s">
        <v>17</v>
      </c>
      <c r="C51">
        <v>19</v>
      </c>
      <c r="D51" t="s">
        <v>44</v>
      </c>
      <c r="E51">
        <v>87869.02</v>
      </c>
      <c r="F51" s="1">
        <v>42471</v>
      </c>
      <c r="G51">
        <v>13</v>
      </c>
      <c r="H51" t="s">
        <v>11</v>
      </c>
    </row>
    <row r="52" spans="1:8" x14ac:dyDescent="0.3">
      <c r="A52" t="s">
        <v>8</v>
      </c>
      <c r="B52" t="s">
        <v>49</v>
      </c>
      <c r="C52">
        <v>35</v>
      </c>
      <c r="D52" t="s">
        <v>44</v>
      </c>
      <c r="E52">
        <v>88938.65</v>
      </c>
      <c r="F52" s="1">
        <v>45489</v>
      </c>
      <c r="G52">
        <v>19</v>
      </c>
      <c r="H52" t="s">
        <v>19</v>
      </c>
    </row>
    <row r="53" spans="1:8" x14ac:dyDescent="0.3">
      <c r="A53" t="s">
        <v>31</v>
      </c>
      <c r="B53" t="s">
        <v>45</v>
      </c>
      <c r="C53">
        <v>48</v>
      </c>
      <c r="D53" t="s">
        <v>18</v>
      </c>
      <c r="E53">
        <v>111721.41</v>
      </c>
      <c r="F53" s="1">
        <v>44860</v>
      </c>
      <c r="G53">
        <v>30</v>
      </c>
      <c r="H53" t="s">
        <v>15</v>
      </c>
    </row>
    <row r="54" spans="1:8" x14ac:dyDescent="0.3">
      <c r="A54" t="s">
        <v>48</v>
      </c>
      <c r="B54" t="s">
        <v>47</v>
      </c>
      <c r="C54">
        <v>39</v>
      </c>
      <c r="D54" t="s">
        <v>28</v>
      </c>
      <c r="E54">
        <v>31410.71</v>
      </c>
      <c r="F54" s="1">
        <v>44623</v>
      </c>
      <c r="G54">
        <v>30</v>
      </c>
      <c r="H54" t="s">
        <v>26</v>
      </c>
    </row>
    <row r="55" spans="1:8" x14ac:dyDescent="0.3">
      <c r="A55" t="s">
        <v>12</v>
      </c>
      <c r="B55" t="s">
        <v>41</v>
      </c>
      <c r="C55">
        <v>18</v>
      </c>
      <c r="D55" t="s">
        <v>44</v>
      </c>
      <c r="E55">
        <v>57449.9</v>
      </c>
      <c r="F55" s="1">
        <v>42390</v>
      </c>
      <c r="G55">
        <v>12</v>
      </c>
      <c r="H55" t="s">
        <v>11</v>
      </c>
    </row>
    <row r="56" spans="1:8" x14ac:dyDescent="0.3">
      <c r="A56" t="s">
        <v>23</v>
      </c>
      <c r="B56" t="s">
        <v>25</v>
      </c>
      <c r="C56">
        <v>25</v>
      </c>
      <c r="D56" t="s">
        <v>28</v>
      </c>
      <c r="E56">
        <v>42084.56</v>
      </c>
      <c r="F56" s="1">
        <v>42960</v>
      </c>
      <c r="G56">
        <v>10</v>
      </c>
      <c r="H56" t="s">
        <v>22</v>
      </c>
    </row>
    <row r="57" spans="1:8" x14ac:dyDescent="0.3">
      <c r="A57" t="s">
        <v>54</v>
      </c>
      <c r="B57" t="s">
        <v>46</v>
      </c>
      <c r="C57">
        <v>49</v>
      </c>
      <c r="D57" t="s">
        <v>44</v>
      </c>
      <c r="E57">
        <v>86502.26</v>
      </c>
      <c r="F57" s="1">
        <v>45039</v>
      </c>
      <c r="G57">
        <v>8</v>
      </c>
      <c r="H57" t="s">
        <v>26</v>
      </c>
    </row>
    <row r="58" spans="1:8" x14ac:dyDescent="0.3">
      <c r="A58" t="s">
        <v>16</v>
      </c>
      <c r="B58" t="s">
        <v>13</v>
      </c>
      <c r="C58">
        <v>62</v>
      </c>
      <c r="D58" t="s">
        <v>14</v>
      </c>
      <c r="E58">
        <v>35290.870000000003</v>
      </c>
      <c r="F58" s="1">
        <v>44548</v>
      </c>
      <c r="G58">
        <v>24</v>
      </c>
      <c r="H58" t="s">
        <v>26</v>
      </c>
    </row>
    <row r="59" spans="1:8" x14ac:dyDescent="0.3">
      <c r="A59" t="s">
        <v>54</v>
      </c>
      <c r="B59" t="s">
        <v>17</v>
      </c>
      <c r="C59">
        <v>64</v>
      </c>
      <c r="D59" t="s">
        <v>28</v>
      </c>
      <c r="E59">
        <v>88979.51</v>
      </c>
      <c r="F59" s="1">
        <v>44345</v>
      </c>
      <c r="G59">
        <v>30</v>
      </c>
      <c r="H59" t="s">
        <v>19</v>
      </c>
    </row>
    <row r="60" spans="1:8" x14ac:dyDescent="0.3">
      <c r="A60" t="s">
        <v>55</v>
      </c>
      <c r="B60" t="s">
        <v>46</v>
      </c>
      <c r="C60">
        <v>36</v>
      </c>
      <c r="D60" t="s">
        <v>28</v>
      </c>
      <c r="E60">
        <v>85605.16</v>
      </c>
      <c r="F60" s="1">
        <v>42775</v>
      </c>
      <c r="G60">
        <v>7</v>
      </c>
      <c r="H60" t="s">
        <v>22</v>
      </c>
    </row>
    <row r="61" spans="1:8" x14ac:dyDescent="0.3">
      <c r="A61" t="s">
        <v>36</v>
      </c>
      <c r="B61" t="s">
        <v>53</v>
      </c>
      <c r="C61">
        <v>35</v>
      </c>
      <c r="D61" t="s">
        <v>18</v>
      </c>
      <c r="E61">
        <v>71842.83</v>
      </c>
      <c r="F61" s="1">
        <v>45107</v>
      </c>
      <c r="G61">
        <v>21</v>
      </c>
      <c r="H61" t="s">
        <v>26</v>
      </c>
    </row>
    <row r="62" spans="1:8" x14ac:dyDescent="0.3">
      <c r="A62" t="s">
        <v>56</v>
      </c>
      <c r="B62" t="s">
        <v>46</v>
      </c>
      <c r="C62">
        <v>39</v>
      </c>
      <c r="D62" t="s">
        <v>14</v>
      </c>
      <c r="E62">
        <v>69568.63</v>
      </c>
      <c r="F62" s="1">
        <v>45222</v>
      </c>
      <c r="G62">
        <v>22</v>
      </c>
      <c r="H62" t="s">
        <v>22</v>
      </c>
    </row>
    <row r="63" spans="1:8" x14ac:dyDescent="0.3">
      <c r="A63" t="s">
        <v>55</v>
      </c>
      <c r="B63" t="s">
        <v>57</v>
      </c>
      <c r="C63">
        <v>61</v>
      </c>
      <c r="D63" t="s">
        <v>14</v>
      </c>
      <c r="E63">
        <v>53770.96</v>
      </c>
      <c r="F63" s="1">
        <v>42437</v>
      </c>
      <c r="G63">
        <v>14</v>
      </c>
      <c r="H63" t="s">
        <v>15</v>
      </c>
    </row>
    <row r="64" spans="1:8" x14ac:dyDescent="0.3">
      <c r="A64" t="s">
        <v>51</v>
      </c>
      <c r="B64" t="s">
        <v>57</v>
      </c>
      <c r="C64">
        <v>60</v>
      </c>
      <c r="D64" t="s">
        <v>10</v>
      </c>
      <c r="E64">
        <v>83243.53</v>
      </c>
      <c r="F64" s="1">
        <v>45076</v>
      </c>
      <c r="G64">
        <v>19</v>
      </c>
      <c r="H64" t="s">
        <v>11</v>
      </c>
    </row>
    <row r="65" spans="1:8" x14ac:dyDescent="0.3">
      <c r="A65" t="s">
        <v>30</v>
      </c>
      <c r="B65" t="s">
        <v>13</v>
      </c>
      <c r="C65">
        <v>34</v>
      </c>
      <c r="D65" t="s">
        <v>14</v>
      </c>
      <c r="E65">
        <v>116822.3</v>
      </c>
      <c r="F65" s="1">
        <v>43691</v>
      </c>
      <c r="G65">
        <v>29</v>
      </c>
      <c r="H65" t="s">
        <v>11</v>
      </c>
    </row>
    <row r="66" spans="1:8" x14ac:dyDescent="0.3">
      <c r="A66" t="s">
        <v>50</v>
      </c>
      <c r="B66" t="s">
        <v>53</v>
      </c>
      <c r="C66">
        <v>64</v>
      </c>
      <c r="D66" t="s">
        <v>28</v>
      </c>
      <c r="E66">
        <v>89715.42</v>
      </c>
      <c r="F66" s="1">
        <v>42546</v>
      </c>
      <c r="G66">
        <v>19</v>
      </c>
      <c r="H66" t="s">
        <v>26</v>
      </c>
    </row>
    <row r="67" spans="1:8" x14ac:dyDescent="0.3">
      <c r="A67" t="s">
        <v>23</v>
      </c>
      <c r="B67" t="s">
        <v>53</v>
      </c>
      <c r="C67">
        <v>53</v>
      </c>
      <c r="D67" t="s">
        <v>18</v>
      </c>
      <c r="E67">
        <v>67206.19</v>
      </c>
      <c r="F67" s="1">
        <v>44587</v>
      </c>
      <c r="G67">
        <v>26</v>
      </c>
      <c r="H67" t="s">
        <v>11</v>
      </c>
    </row>
    <row r="68" spans="1:8" x14ac:dyDescent="0.3">
      <c r="A68" t="s">
        <v>23</v>
      </c>
      <c r="B68" t="s">
        <v>29</v>
      </c>
      <c r="C68">
        <v>31</v>
      </c>
      <c r="D68" t="s">
        <v>33</v>
      </c>
      <c r="E68">
        <v>78794.559999999998</v>
      </c>
      <c r="F68" s="1">
        <v>43204</v>
      </c>
      <c r="G68">
        <v>21</v>
      </c>
      <c r="H68" t="s">
        <v>26</v>
      </c>
    </row>
    <row r="69" spans="1:8" x14ac:dyDescent="0.3">
      <c r="A69" t="s">
        <v>30</v>
      </c>
      <c r="B69" t="s">
        <v>49</v>
      </c>
      <c r="C69">
        <v>42</v>
      </c>
      <c r="D69" t="s">
        <v>28</v>
      </c>
      <c r="E69">
        <v>97228.86</v>
      </c>
      <c r="F69" s="1">
        <v>45299</v>
      </c>
      <c r="G69">
        <v>11</v>
      </c>
      <c r="H69" t="s">
        <v>26</v>
      </c>
    </row>
    <row r="70" spans="1:8" x14ac:dyDescent="0.3">
      <c r="A70" t="s">
        <v>56</v>
      </c>
      <c r="B70" t="s">
        <v>35</v>
      </c>
      <c r="C70">
        <v>24</v>
      </c>
      <c r="D70" t="s">
        <v>33</v>
      </c>
      <c r="E70">
        <v>86758.92</v>
      </c>
      <c r="F70" s="1">
        <v>42955</v>
      </c>
      <c r="G70">
        <v>19</v>
      </c>
      <c r="H70" t="s">
        <v>19</v>
      </c>
    </row>
    <row r="71" spans="1:8" x14ac:dyDescent="0.3">
      <c r="A71" t="s">
        <v>51</v>
      </c>
      <c r="B71" t="s">
        <v>35</v>
      </c>
      <c r="C71">
        <v>21</v>
      </c>
      <c r="D71" t="s">
        <v>18</v>
      </c>
      <c r="E71">
        <v>98562.91</v>
      </c>
      <c r="F71" s="1">
        <v>44636</v>
      </c>
      <c r="G71">
        <v>20</v>
      </c>
      <c r="H71" t="s">
        <v>19</v>
      </c>
    </row>
    <row r="72" spans="1:8" x14ac:dyDescent="0.3">
      <c r="A72" t="s">
        <v>36</v>
      </c>
      <c r="B72" t="s">
        <v>9</v>
      </c>
      <c r="C72">
        <v>50</v>
      </c>
      <c r="D72" t="s">
        <v>28</v>
      </c>
      <c r="E72">
        <v>63582.67</v>
      </c>
      <c r="F72" s="1">
        <v>43236</v>
      </c>
      <c r="G72">
        <v>8</v>
      </c>
      <c r="H72" t="s">
        <v>26</v>
      </c>
    </row>
    <row r="73" spans="1:8" x14ac:dyDescent="0.3">
      <c r="A73" t="s">
        <v>12</v>
      </c>
      <c r="B73" t="s">
        <v>58</v>
      </c>
      <c r="C73">
        <v>52</v>
      </c>
      <c r="D73" t="s">
        <v>18</v>
      </c>
      <c r="E73">
        <v>60462.66</v>
      </c>
      <c r="F73" s="1">
        <v>45119</v>
      </c>
      <c r="G73">
        <v>8</v>
      </c>
      <c r="H73" t="s">
        <v>19</v>
      </c>
    </row>
    <row r="74" spans="1:8" x14ac:dyDescent="0.3">
      <c r="A74" t="s">
        <v>39</v>
      </c>
      <c r="B74" t="s">
        <v>57</v>
      </c>
      <c r="C74">
        <v>55</v>
      </c>
      <c r="D74" t="s">
        <v>28</v>
      </c>
      <c r="E74">
        <v>115031.1</v>
      </c>
      <c r="F74" s="1">
        <v>43093</v>
      </c>
      <c r="G74">
        <v>10</v>
      </c>
      <c r="H74" t="s">
        <v>19</v>
      </c>
    </row>
    <row r="75" spans="1:8" x14ac:dyDescent="0.3">
      <c r="A75" t="s">
        <v>16</v>
      </c>
      <c r="B75" t="s">
        <v>17</v>
      </c>
      <c r="C75">
        <v>25</v>
      </c>
      <c r="D75" t="s">
        <v>44</v>
      </c>
      <c r="E75">
        <v>66969.25</v>
      </c>
      <c r="F75" s="1">
        <v>43745</v>
      </c>
      <c r="G75">
        <v>27</v>
      </c>
      <c r="H75" t="s">
        <v>11</v>
      </c>
    </row>
    <row r="76" spans="1:8" x14ac:dyDescent="0.3">
      <c r="A76" t="s">
        <v>36</v>
      </c>
      <c r="B76" t="s">
        <v>45</v>
      </c>
      <c r="C76">
        <v>46</v>
      </c>
      <c r="D76" t="s">
        <v>10</v>
      </c>
      <c r="E76">
        <v>33637.730000000003</v>
      </c>
      <c r="F76" s="1">
        <v>43682</v>
      </c>
      <c r="G76">
        <v>16</v>
      </c>
      <c r="H76" t="s">
        <v>26</v>
      </c>
    </row>
    <row r="77" spans="1:8" x14ac:dyDescent="0.3">
      <c r="A77" t="s">
        <v>34</v>
      </c>
      <c r="B77" t="s">
        <v>40</v>
      </c>
      <c r="C77">
        <v>22</v>
      </c>
      <c r="D77" t="s">
        <v>10</v>
      </c>
      <c r="E77">
        <v>36699.839999999997</v>
      </c>
      <c r="F77" s="1">
        <v>44455</v>
      </c>
      <c r="G77">
        <v>14</v>
      </c>
      <c r="H77" t="s">
        <v>26</v>
      </c>
    </row>
    <row r="78" spans="1:8" x14ac:dyDescent="0.3">
      <c r="A78" t="s">
        <v>39</v>
      </c>
      <c r="B78" t="s">
        <v>27</v>
      </c>
      <c r="C78">
        <v>22</v>
      </c>
      <c r="D78" t="s">
        <v>10</v>
      </c>
      <c r="E78">
        <v>106575.72</v>
      </c>
      <c r="F78" s="1">
        <v>44281</v>
      </c>
      <c r="G78">
        <v>19</v>
      </c>
      <c r="H78" t="s">
        <v>19</v>
      </c>
    </row>
    <row r="79" spans="1:8" x14ac:dyDescent="0.3">
      <c r="A79" t="s">
        <v>23</v>
      </c>
      <c r="B79" t="s">
        <v>9</v>
      </c>
      <c r="C79">
        <v>33</v>
      </c>
      <c r="D79" t="s">
        <v>18</v>
      </c>
      <c r="E79">
        <v>67376.990000000005</v>
      </c>
      <c r="F79" s="1">
        <v>44177</v>
      </c>
      <c r="G79">
        <v>29</v>
      </c>
      <c r="H79" t="s">
        <v>11</v>
      </c>
    </row>
    <row r="80" spans="1:8" x14ac:dyDescent="0.3">
      <c r="A80" t="s">
        <v>52</v>
      </c>
      <c r="B80" t="s">
        <v>58</v>
      </c>
      <c r="C80">
        <v>22</v>
      </c>
      <c r="D80" t="s">
        <v>10</v>
      </c>
      <c r="E80">
        <v>50263.97</v>
      </c>
      <c r="F80" s="1">
        <v>43512</v>
      </c>
      <c r="G80">
        <v>11</v>
      </c>
      <c r="H80" t="s">
        <v>22</v>
      </c>
    </row>
    <row r="81" spans="1:8" x14ac:dyDescent="0.3">
      <c r="A81" t="s">
        <v>42</v>
      </c>
      <c r="B81" t="s">
        <v>43</v>
      </c>
      <c r="C81">
        <v>55</v>
      </c>
      <c r="D81" t="s">
        <v>28</v>
      </c>
      <c r="E81">
        <v>80859.009999999995</v>
      </c>
      <c r="F81" s="1">
        <v>44685</v>
      </c>
      <c r="G81">
        <v>8</v>
      </c>
      <c r="H81" t="s">
        <v>11</v>
      </c>
    </row>
    <row r="82" spans="1:8" x14ac:dyDescent="0.3">
      <c r="A82" t="s">
        <v>42</v>
      </c>
      <c r="B82" t="s">
        <v>27</v>
      </c>
      <c r="C82">
        <v>62</v>
      </c>
      <c r="D82" t="s">
        <v>14</v>
      </c>
      <c r="E82">
        <v>78479.56</v>
      </c>
      <c r="F82" s="1">
        <v>44563</v>
      </c>
      <c r="G82">
        <v>20</v>
      </c>
      <c r="H82" t="s">
        <v>19</v>
      </c>
    </row>
    <row r="83" spans="1:8" x14ac:dyDescent="0.3">
      <c r="A83" t="s">
        <v>52</v>
      </c>
      <c r="B83" t="s">
        <v>29</v>
      </c>
      <c r="C83">
        <v>23</v>
      </c>
      <c r="D83" t="s">
        <v>44</v>
      </c>
      <c r="E83">
        <v>38427.839999999997</v>
      </c>
      <c r="F83" s="1">
        <v>45129</v>
      </c>
      <c r="G83">
        <v>20</v>
      </c>
      <c r="H83" t="s">
        <v>26</v>
      </c>
    </row>
    <row r="84" spans="1:8" x14ac:dyDescent="0.3">
      <c r="A84" t="s">
        <v>30</v>
      </c>
      <c r="B84" t="s">
        <v>17</v>
      </c>
      <c r="C84">
        <v>22</v>
      </c>
      <c r="D84" t="s">
        <v>44</v>
      </c>
      <c r="E84">
        <v>82143.58</v>
      </c>
      <c r="F84" s="1">
        <v>43636</v>
      </c>
      <c r="G84">
        <v>14</v>
      </c>
      <c r="H84" t="s">
        <v>15</v>
      </c>
    </row>
    <row r="85" spans="1:8" x14ac:dyDescent="0.3">
      <c r="A85" t="s">
        <v>50</v>
      </c>
      <c r="B85" t="s">
        <v>47</v>
      </c>
      <c r="C85">
        <v>48</v>
      </c>
      <c r="D85" t="s">
        <v>33</v>
      </c>
      <c r="E85">
        <v>38623.279999999999</v>
      </c>
      <c r="F85" s="1">
        <v>42154</v>
      </c>
      <c r="G85">
        <v>17</v>
      </c>
      <c r="H85" t="s">
        <v>22</v>
      </c>
    </row>
    <row r="86" spans="1:8" x14ac:dyDescent="0.3">
      <c r="A86" t="s">
        <v>48</v>
      </c>
      <c r="B86" t="s">
        <v>58</v>
      </c>
      <c r="C86">
        <v>56</v>
      </c>
      <c r="D86" t="s">
        <v>44</v>
      </c>
      <c r="E86">
        <v>109149.42</v>
      </c>
      <c r="F86" s="1">
        <v>44689</v>
      </c>
      <c r="G86">
        <v>9</v>
      </c>
      <c r="H86" t="s">
        <v>22</v>
      </c>
    </row>
    <row r="87" spans="1:8" x14ac:dyDescent="0.3">
      <c r="A87" t="s">
        <v>31</v>
      </c>
      <c r="B87" t="s">
        <v>38</v>
      </c>
      <c r="C87">
        <v>20</v>
      </c>
      <c r="D87" t="s">
        <v>33</v>
      </c>
      <c r="E87">
        <v>76794.039999999994</v>
      </c>
      <c r="F87" s="1">
        <v>45477</v>
      </c>
      <c r="G87">
        <v>11</v>
      </c>
      <c r="H87" t="s">
        <v>26</v>
      </c>
    </row>
    <row r="88" spans="1:8" x14ac:dyDescent="0.3">
      <c r="A88" t="s">
        <v>31</v>
      </c>
      <c r="B88" t="s">
        <v>47</v>
      </c>
      <c r="C88">
        <v>22</v>
      </c>
      <c r="D88" t="s">
        <v>28</v>
      </c>
      <c r="E88">
        <v>110825.94</v>
      </c>
      <c r="F88" s="1">
        <v>43662</v>
      </c>
      <c r="G88">
        <v>19</v>
      </c>
      <c r="H88" t="s">
        <v>26</v>
      </c>
    </row>
    <row r="89" spans="1:8" x14ac:dyDescent="0.3">
      <c r="A89" t="s">
        <v>34</v>
      </c>
      <c r="B89" t="s">
        <v>21</v>
      </c>
      <c r="C89">
        <v>23</v>
      </c>
      <c r="D89" t="s">
        <v>10</v>
      </c>
      <c r="E89">
        <v>88678.73</v>
      </c>
      <c r="F89" s="1">
        <v>44686</v>
      </c>
      <c r="G89">
        <v>29</v>
      </c>
      <c r="H89" t="s">
        <v>11</v>
      </c>
    </row>
    <row r="90" spans="1:8" x14ac:dyDescent="0.3">
      <c r="A90" t="s">
        <v>51</v>
      </c>
      <c r="B90" t="s">
        <v>21</v>
      </c>
      <c r="C90">
        <v>33</v>
      </c>
      <c r="D90" t="s">
        <v>28</v>
      </c>
      <c r="E90">
        <v>60177.35</v>
      </c>
      <c r="F90" s="1">
        <v>42783</v>
      </c>
      <c r="G90">
        <v>5</v>
      </c>
      <c r="H90" t="s">
        <v>22</v>
      </c>
    </row>
    <row r="91" spans="1:8" x14ac:dyDescent="0.3">
      <c r="A91" t="s">
        <v>31</v>
      </c>
      <c r="B91" t="s">
        <v>58</v>
      </c>
      <c r="C91">
        <v>26</v>
      </c>
      <c r="D91" t="s">
        <v>10</v>
      </c>
      <c r="E91">
        <v>87320.22</v>
      </c>
      <c r="F91" s="1">
        <v>45102</v>
      </c>
      <c r="G91">
        <v>7</v>
      </c>
      <c r="H91" t="s">
        <v>22</v>
      </c>
    </row>
    <row r="92" spans="1:8" x14ac:dyDescent="0.3">
      <c r="A92" t="s">
        <v>12</v>
      </c>
      <c r="B92" t="s">
        <v>17</v>
      </c>
      <c r="C92">
        <v>43</v>
      </c>
      <c r="D92" t="s">
        <v>44</v>
      </c>
      <c r="E92">
        <v>67407.27</v>
      </c>
      <c r="F92" s="1">
        <v>43034</v>
      </c>
      <c r="G92">
        <v>29</v>
      </c>
      <c r="H92" t="s">
        <v>22</v>
      </c>
    </row>
    <row r="93" spans="1:8" x14ac:dyDescent="0.3">
      <c r="A93" t="s">
        <v>52</v>
      </c>
      <c r="B93" t="s">
        <v>9</v>
      </c>
      <c r="C93">
        <v>30</v>
      </c>
      <c r="D93" t="s">
        <v>18</v>
      </c>
      <c r="E93">
        <v>96439.82</v>
      </c>
      <c r="F93" s="1">
        <v>43137</v>
      </c>
      <c r="G93">
        <v>6</v>
      </c>
      <c r="H93" t="s">
        <v>26</v>
      </c>
    </row>
    <row r="94" spans="1:8" x14ac:dyDescent="0.3">
      <c r="A94" t="s">
        <v>54</v>
      </c>
      <c r="B94" t="s">
        <v>45</v>
      </c>
      <c r="C94">
        <v>33</v>
      </c>
      <c r="D94" t="s">
        <v>33</v>
      </c>
      <c r="E94">
        <v>60762.78</v>
      </c>
      <c r="F94" s="1">
        <v>44631</v>
      </c>
      <c r="G94">
        <v>30</v>
      </c>
      <c r="H94" t="s">
        <v>19</v>
      </c>
    </row>
    <row r="95" spans="1:8" x14ac:dyDescent="0.3">
      <c r="A95" t="s">
        <v>24</v>
      </c>
      <c r="B95" t="s">
        <v>53</v>
      </c>
      <c r="C95">
        <v>26</v>
      </c>
      <c r="D95" t="s">
        <v>18</v>
      </c>
      <c r="E95">
        <v>94685.55</v>
      </c>
      <c r="F95" s="1">
        <v>42698</v>
      </c>
      <c r="G95">
        <v>28</v>
      </c>
      <c r="H95" t="s">
        <v>19</v>
      </c>
    </row>
    <row r="96" spans="1:8" x14ac:dyDescent="0.3">
      <c r="A96" t="s">
        <v>37</v>
      </c>
      <c r="B96" t="s">
        <v>21</v>
      </c>
      <c r="C96">
        <v>29</v>
      </c>
      <c r="D96" t="s">
        <v>28</v>
      </c>
      <c r="E96">
        <v>108948.82</v>
      </c>
      <c r="F96" s="1">
        <v>44343</v>
      </c>
      <c r="G96">
        <v>11</v>
      </c>
      <c r="H96" t="s">
        <v>22</v>
      </c>
    </row>
    <row r="97" spans="1:8" x14ac:dyDescent="0.3">
      <c r="A97" t="s">
        <v>16</v>
      </c>
      <c r="B97" t="s">
        <v>58</v>
      </c>
      <c r="C97">
        <v>23</v>
      </c>
      <c r="D97" t="s">
        <v>10</v>
      </c>
      <c r="E97">
        <v>72953.320000000007</v>
      </c>
      <c r="F97" s="1">
        <v>43326</v>
      </c>
      <c r="G97">
        <v>22</v>
      </c>
      <c r="H97" t="s">
        <v>22</v>
      </c>
    </row>
    <row r="98" spans="1:8" x14ac:dyDescent="0.3">
      <c r="A98" t="s">
        <v>8</v>
      </c>
      <c r="B98" t="s">
        <v>57</v>
      </c>
      <c r="C98">
        <v>36</v>
      </c>
      <c r="D98" t="s">
        <v>33</v>
      </c>
      <c r="E98">
        <v>81039.210000000006</v>
      </c>
      <c r="F98" s="1">
        <v>44256</v>
      </c>
      <c r="G98">
        <v>6</v>
      </c>
      <c r="H98" t="s">
        <v>19</v>
      </c>
    </row>
    <row r="99" spans="1:8" x14ac:dyDescent="0.3">
      <c r="A99" t="s">
        <v>37</v>
      </c>
      <c r="B99" t="s">
        <v>49</v>
      </c>
      <c r="C99">
        <v>51</v>
      </c>
      <c r="D99" t="s">
        <v>14</v>
      </c>
      <c r="E99">
        <v>84538.7</v>
      </c>
      <c r="F99" s="1">
        <v>44710</v>
      </c>
      <c r="G99">
        <v>28</v>
      </c>
      <c r="H99" t="s">
        <v>15</v>
      </c>
    </row>
    <row r="100" spans="1:8" x14ac:dyDescent="0.3">
      <c r="A100" t="s">
        <v>50</v>
      </c>
      <c r="B100" t="s">
        <v>46</v>
      </c>
      <c r="C100">
        <v>48</v>
      </c>
      <c r="D100" t="s">
        <v>10</v>
      </c>
      <c r="E100">
        <v>53336.29</v>
      </c>
      <c r="F100" s="1">
        <v>45024</v>
      </c>
      <c r="G100">
        <v>5</v>
      </c>
      <c r="H100" t="s">
        <v>15</v>
      </c>
    </row>
    <row r="101" spans="1:8" x14ac:dyDescent="0.3">
      <c r="A101" t="s">
        <v>8</v>
      </c>
      <c r="B101" t="s">
        <v>9</v>
      </c>
      <c r="C101">
        <v>57</v>
      </c>
      <c r="D101" t="s">
        <v>44</v>
      </c>
      <c r="E101">
        <v>72540.490000000005</v>
      </c>
      <c r="F101" s="1">
        <v>42780</v>
      </c>
      <c r="G101">
        <v>26</v>
      </c>
      <c r="H101" t="s">
        <v>19</v>
      </c>
    </row>
    <row r="102" spans="1:8" x14ac:dyDescent="0.3">
      <c r="A102" t="s">
        <v>16</v>
      </c>
      <c r="B102" t="s">
        <v>29</v>
      </c>
      <c r="C102">
        <v>51</v>
      </c>
      <c r="D102" t="s">
        <v>10</v>
      </c>
      <c r="E102">
        <v>108713.97</v>
      </c>
      <c r="F102" s="1">
        <v>44842</v>
      </c>
      <c r="G102">
        <v>23</v>
      </c>
      <c r="H102" t="s">
        <v>22</v>
      </c>
    </row>
    <row r="103" spans="1:8" x14ac:dyDescent="0.3">
      <c r="A103" t="s">
        <v>37</v>
      </c>
      <c r="B103" t="s">
        <v>47</v>
      </c>
      <c r="C103">
        <v>33</v>
      </c>
      <c r="D103" t="s">
        <v>33</v>
      </c>
      <c r="E103">
        <v>32849.86</v>
      </c>
      <c r="F103" s="1">
        <v>43752</v>
      </c>
      <c r="G103">
        <v>28</v>
      </c>
      <c r="H103" t="s">
        <v>19</v>
      </c>
    </row>
    <row r="104" spans="1:8" x14ac:dyDescent="0.3">
      <c r="A104" t="s">
        <v>8</v>
      </c>
      <c r="B104" t="s">
        <v>43</v>
      </c>
      <c r="C104">
        <v>41</v>
      </c>
      <c r="D104" t="s">
        <v>14</v>
      </c>
      <c r="E104">
        <v>31430.42</v>
      </c>
      <c r="F104" s="1">
        <v>42457</v>
      </c>
      <c r="G104">
        <v>6</v>
      </c>
      <c r="H104" t="s">
        <v>19</v>
      </c>
    </row>
    <row r="105" spans="1:8" x14ac:dyDescent="0.3">
      <c r="A105" t="s">
        <v>51</v>
      </c>
      <c r="B105" t="s">
        <v>57</v>
      </c>
      <c r="C105">
        <v>49</v>
      </c>
      <c r="D105" t="s">
        <v>28</v>
      </c>
      <c r="E105">
        <v>83519.17</v>
      </c>
      <c r="F105" s="1">
        <v>42503</v>
      </c>
      <c r="G105">
        <v>14</v>
      </c>
      <c r="H105" t="s">
        <v>26</v>
      </c>
    </row>
    <row r="106" spans="1:8" x14ac:dyDescent="0.3">
      <c r="A106" t="s">
        <v>37</v>
      </c>
      <c r="B106" t="s">
        <v>21</v>
      </c>
      <c r="C106">
        <v>44</v>
      </c>
      <c r="D106" t="s">
        <v>44</v>
      </c>
      <c r="E106">
        <v>77639.360000000001</v>
      </c>
      <c r="F106" s="1">
        <v>45039</v>
      </c>
      <c r="G106">
        <v>5</v>
      </c>
      <c r="H106" t="s">
        <v>11</v>
      </c>
    </row>
    <row r="107" spans="1:8" x14ac:dyDescent="0.3">
      <c r="A107" t="s">
        <v>42</v>
      </c>
      <c r="B107" t="s">
        <v>27</v>
      </c>
      <c r="C107">
        <v>55</v>
      </c>
      <c r="D107" t="s">
        <v>44</v>
      </c>
      <c r="E107">
        <v>117054.65</v>
      </c>
      <c r="F107" s="1">
        <v>44372</v>
      </c>
      <c r="G107">
        <v>7</v>
      </c>
      <c r="H107" t="s">
        <v>19</v>
      </c>
    </row>
    <row r="108" spans="1:8" x14ac:dyDescent="0.3">
      <c r="A108" t="s">
        <v>54</v>
      </c>
      <c r="B108" t="s">
        <v>40</v>
      </c>
      <c r="C108">
        <v>60</v>
      </c>
      <c r="D108" t="s">
        <v>28</v>
      </c>
      <c r="E108">
        <v>64447.49</v>
      </c>
      <c r="F108" s="1">
        <v>45476</v>
      </c>
      <c r="G108">
        <v>9</v>
      </c>
      <c r="H108" t="s">
        <v>19</v>
      </c>
    </row>
    <row r="109" spans="1:8" x14ac:dyDescent="0.3">
      <c r="A109" t="s">
        <v>39</v>
      </c>
      <c r="B109" t="s">
        <v>25</v>
      </c>
      <c r="C109">
        <v>27</v>
      </c>
      <c r="D109" t="s">
        <v>18</v>
      </c>
      <c r="E109">
        <v>51967.86</v>
      </c>
      <c r="F109" s="1">
        <v>44752</v>
      </c>
      <c r="G109">
        <v>25</v>
      </c>
      <c r="H109" t="s">
        <v>19</v>
      </c>
    </row>
    <row r="110" spans="1:8" x14ac:dyDescent="0.3">
      <c r="A110" t="s">
        <v>37</v>
      </c>
      <c r="B110" t="s">
        <v>21</v>
      </c>
      <c r="C110">
        <v>49</v>
      </c>
      <c r="D110" t="s">
        <v>18</v>
      </c>
      <c r="E110">
        <v>71369.119999999995</v>
      </c>
      <c r="F110" s="1">
        <v>45097</v>
      </c>
      <c r="G110">
        <v>30</v>
      </c>
      <c r="H110" t="s">
        <v>22</v>
      </c>
    </row>
    <row r="111" spans="1:8" x14ac:dyDescent="0.3">
      <c r="A111" t="s">
        <v>37</v>
      </c>
      <c r="B111" t="s">
        <v>53</v>
      </c>
      <c r="C111">
        <v>26</v>
      </c>
      <c r="D111" t="s">
        <v>14</v>
      </c>
      <c r="E111">
        <v>62201.89</v>
      </c>
      <c r="F111" s="1">
        <v>43037</v>
      </c>
      <c r="G111">
        <v>30</v>
      </c>
      <c r="H111" t="s">
        <v>11</v>
      </c>
    </row>
    <row r="112" spans="1:8" x14ac:dyDescent="0.3">
      <c r="A112" t="s">
        <v>16</v>
      </c>
      <c r="B112" t="s">
        <v>32</v>
      </c>
      <c r="C112">
        <v>64</v>
      </c>
      <c r="D112" t="s">
        <v>33</v>
      </c>
      <c r="E112">
        <v>90268.31</v>
      </c>
      <c r="F112" s="1">
        <v>42080</v>
      </c>
      <c r="G112">
        <v>27</v>
      </c>
      <c r="H112" t="s">
        <v>11</v>
      </c>
    </row>
    <row r="113" spans="1:8" x14ac:dyDescent="0.3">
      <c r="A113" t="s">
        <v>54</v>
      </c>
      <c r="B113" t="s">
        <v>13</v>
      </c>
      <c r="C113">
        <v>32</v>
      </c>
      <c r="D113" t="s">
        <v>28</v>
      </c>
      <c r="E113">
        <v>102700.48</v>
      </c>
      <c r="F113" s="1">
        <v>45269</v>
      </c>
      <c r="G113">
        <v>10</v>
      </c>
      <c r="H113" t="s">
        <v>19</v>
      </c>
    </row>
    <row r="114" spans="1:8" x14ac:dyDescent="0.3">
      <c r="A114" t="s">
        <v>52</v>
      </c>
      <c r="B114" t="s">
        <v>40</v>
      </c>
      <c r="C114">
        <v>37</v>
      </c>
      <c r="D114" t="s">
        <v>10</v>
      </c>
      <c r="E114">
        <v>80470.720000000001</v>
      </c>
      <c r="F114" s="1">
        <v>42730</v>
      </c>
      <c r="G114">
        <v>26</v>
      </c>
      <c r="H114" t="s">
        <v>19</v>
      </c>
    </row>
    <row r="115" spans="1:8" x14ac:dyDescent="0.3">
      <c r="A115" t="s">
        <v>34</v>
      </c>
      <c r="B115" t="s">
        <v>40</v>
      </c>
      <c r="C115">
        <v>28</v>
      </c>
      <c r="D115" t="s">
        <v>10</v>
      </c>
      <c r="E115">
        <v>118755.27</v>
      </c>
      <c r="F115" s="1">
        <v>42902</v>
      </c>
      <c r="G115">
        <v>5</v>
      </c>
      <c r="H115" t="s">
        <v>26</v>
      </c>
    </row>
    <row r="116" spans="1:8" x14ac:dyDescent="0.3">
      <c r="A116" t="s">
        <v>34</v>
      </c>
      <c r="B116" t="s">
        <v>57</v>
      </c>
      <c r="C116">
        <v>41</v>
      </c>
      <c r="D116" t="s">
        <v>33</v>
      </c>
      <c r="E116">
        <v>49257.81</v>
      </c>
      <c r="F116" s="1">
        <v>44550</v>
      </c>
      <c r="G116">
        <v>9</v>
      </c>
      <c r="H116" t="s">
        <v>26</v>
      </c>
    </row>
    <row r="117" spans="1:8" x14ac:dyDescent="0.3">
      <c r="A117" t="s">
        <v>50</v>
      </c>
      <c r="B117" t="s">
        <v>49</v>
      </c>
      <c r="C117">
        <v>43</v>
      </c>
      <c r="D117" t="s">
        <v>14</v>
      </c>
      <c r="E117">
        <v>119039.38</v>
      </c>
      <c r="F117" s="1">
        <v>42859</v>
      </c>
      <c r="G117">
        <v>13</v>
      </c>
      <c r="H117" t="s">
        <v>11</v>
      </c>
    </row>
    <row r="118" spans="1:8" x14ac:dyDescent="0.3">
      <c r="A118" t="s">
        <v>34</v>
      </c>
      <c r="B118" t="s">
        <v>38</v>
      </c>
      <c r="C118">
        <v>43</v>
      </c>
      <c r="D118" t="s">
        <v>18</v>
      </c>
      <c r="E118">
        <v>51232.83</v>
      </c>
      <c r="F118" s="1">
        <v>44022</v>
      </c>
      <c r="G118">
        <v>27</v>
      </c>
      <c r="H118" t="s">
        <v>15</v>
      </c>
    </row>
    <row r="119" spans="1:8" x14ac:dyDescent="0.3">
      <c r="A119" t="s">
        <v>31</v>
      </c>
      <c r="B119" t="s">
        <v>9</v>
      </c>
      <c r="C119">
        <v>56</v>
      </c>
      <c r="D119" t="s">
        <v>18</v>
      </c>
      <c r="E119">
        <v>82724.009999999995</v>
      </c>
      <c r="F119" s="1">
        <v>42969</v>
      </c>
      <c r="G119">
        <v>19</v>
      </c>
      <c r="H119" t="s">
        <v>26</v>
      </c>
    </row>
    <row r="120" spans="1:8" x14ac:dyDescent="0.3">
      <c r="A120" t="s">
        <v>36</v>
      </c>
      <c r="B120" t="s">
        <v>43</v>
      </c>
      <c r="C120">
        <v>29</v>
      </c>
      <c r="D120" t="s">
        <v>28</v>
      </c>
      <c r="E120">
        <v>54907.09</v>
      </c>
      <c r="F120" s="1">
        <v>45301</v>
      </c>
      <c r="G120">
        <v>28</v>
      </c>
      <c r="H120" t="s">
        <v>26</v>
      </c>
    </row>
    <row r="121" spans="1:8" x14ac:dyDescent="0.3">
      <c r="A121" t="s">
        <v>37</v>
      </c>
      <c r="B121" t="s">
        <v>49</v>
      </c>
      <c r="C121">
        <v>30</v>
      </c>
      <c r="D121" t="s">
        <v>33</v>
      </c>
      <c r="E121">
        <v>73489.3</v>
      </c>
      <c r="F121" s="1">
        <v>43577</v>
      </c>
      <c r="G121">
        <v>10</v>
      </c>
      <c r="H121" t="s">
        <v>11</v>
      </c>
    </row>
    <row r="122" spans="1:8" x14ac:dyDescent="0.3">
      <c r="A122" t="s">
        <v>16</v>
      </c>
      <c r="B122" t="s">
        <v>46</v>
      </c>
      <c r="C122">
        <v>62</v>
      </c>
      <c r="D122" t="s">
        <v>18</v>
      </c>
      <c r="E122">
        <v>115959.7</v>
      </c>
      <c r="F122" s="1">
        <v>44633</v>
      </c>
      <c r="G122">
        <v>18</v>
      </c>
      <c r="H122" t="s">
        <v>15</v>
      </c>
    </row>
    <row r="123" spans="1:8" x14ac:dyDescent="0.3">
      <c r="A123" t="s">
        <v>31</v>
      </c>
      <c r="B123" t="s">
        <v>49</v>
      </c>
      <c r="C123">
        <v>20</v>
      </c>
      <c r="D123" t="s">
        <v>14</v>
      </c>
      <c r="E123">
        <v>91559.94</v>
      </c>
      <c r="F123" s="1">
        <v>43645</v>
      </c>
      <c r="G123">
        <v>28</v>
      </c>
      <c r="H123" t="s">
        <v>26</v>
      </c>
    </row>
    <row r="124" spans="1:8" x14ac:dyDescent="0.3">
      <c r="A124" t="s">
        <v>36</v>
      </c>
      <c r="B124" t="s">
        <v>9</v>
      </c>
      <c r="C124">
        <v>47</v>
      </c>
      <c r="D124" t="s">
        <v>14</v>
      </c>
      <c r="E124">
        <v>60995.64</v>
      </c>
      <c r="F124" s="1">
        <v>44341</v>
      </c>
      <c r="G124">
        <v>20</v>
      </c>
      <c r="H124" t="s">
        <v>15</v>
      </c>
    </row>
    <row r="125" spans="1:8" x14ac:dyDescent="0.3">
      <c r="A125" t="s">
        <v>20</v>
      </c>
      <c r="B125" t="s">
        <v>25</v>
      </c>
      <c r="C125">
        <v>43</v>
      </c>
      <c r="D125" t="s">
        <v>10</v>
      </c>
      <c r="E125">
        <v>82338.179999999993</v>
      </c>
      <c r="F125" s="1">
        <v>45044</v>
      </c>
      <c r="G125">
        <v>28</v>
      </c>
      <c r="H125" t="s">
        <v>15</v>
      </c>
    </row>
    <row r="126" spans="1:8" x14ac:dyDescent="0.3">
      <c r="A126" t="s">
        <v>52</v>
      </c>
      <c r="B126" t="s">
        <v>53</v>
      </c>
      <c r="C126">
        <v>37</v>
      </c>
      <c r="D126" t="s">
        <v>14</v>
      </c>
      <c r="E126">
        <v>113208.93</v>
      </c>
      <c r="F126" s="1">
        <v>44494</v>
      </c>
      <c r="G126">
        <v>12</v>
      </c>
      <c r="H126" t="s">
        <v>11</v>
      </c>
    </row>
    <row r="127" spans="1:8" x14ac:dyDescent="0.3">
      <c r="A127" t="s">
        <v>12</v>
      </c>
      <c r="B127" t="s">
        <v>40</v>
      </c>
      <c r="C127">
        <v>25</v>
      </c>
      <c r="D127" t="s">
        <v>33</v>
      </c>
      <c r="E127">
        <v>74147.149999999994</v>
      </c>
      <c r="F127" s="1">
        <v>45568</v>
      </c>
      <c r="G127">
        <v>20</v>
      </c>
      <c r="H127" t="s">
        <v>11</v>
      </c>
    </row>
    <row r="128" spans="1:8" x14ac:dyDescent="0.3">
      <c r="A128" t="s">
        <v>50</v>
      </c>
      <c r="B128" t="s">
        <v>27</v>
      </c>
      <c r="C128">
        <v>43</v>
      </c>
      <c r="D128" t="s">
        <v>28</v>
      </c>
      <c r="E128">
        <v>68514.89</v>
      </c>
      <c r="F128" s="1">
        <v>43959</v>
      </c>
      <c r="G128">
        <v>11</v>
      </c>
      <c r="H128" t="s">
        <v>22</v>
      </c>
    </row>
    <row r="129" spans="1:8" x14ac:dyDescent="0.3">
      <c r="A129" t="s">
        <v>54</v>
      </c>
      <c r="B129" t="s">
        <v>9</v>
      </c>
      <c r="C129">
        <v>61</v>
      </c>
      <c r="D129" t="s">
        <v>44</v>
      </c>
      <c r="E129">
        <v>43063.96</v>
      </c>
      <c r="F129" s="1">
        <v>42415</v>
      </c>
      <c r="G129">
        <v>12</v>
      </c>
      <c r="H129" t="s">
        <v>19</v>
      </c>
    </row>
    <row r="130" spans="1:8" x14ac:dyDescent="0.3">
      <c r="A130" t="s">
        <v>20</v>
      </c>
      <c r="B130" t="s">
        <v>25</v>
      </c>
      <c r="C130">
        <v>34</v>
      </c>
      <c r="D130" t="s">
        <v>44</v>
      </c>
      <c r="E130">
        <v>110732.88</v>
      </c>
      <c r="F130" s="1">
        <v>42056</v>
      </c>
      <c r="G130">
        <v>27</v>
      </c>
      <c r="H130" t="s">
        <v>19</v>
      </c>
    </row>
    <row r="131" spans="1:8" x14ac:dyDescent="0.3">
      <c r="A131" t="s">
        <v>24</v>
      </c>
      <c r="B131" t="s">
        <v>38</v>
      </c>
      <c r="C131">
        <v>32</v>
      </c>
      <c r="D131" t="s">
        <v>18</v>
      </c>
      <c r="E131">
        <v>112104.88</v>
      </c>
      <c r="F131" s="1">
        <v>42487</v>
      </c>
      <c r="G131">
        <v>13</v>
      </c>
      <c r="H131" t="s">
        <v>11</v>
      </c>
    </row>
    <row r="132" spans="1:8" x14ac:dyDescent="0.3">
      <c r="A132" t="s">
        <v>20</v>
      </c>
      <c r="B132" t="s">
        <v>45</v>
      </c>
      <c r="C132">
        <v>27</v>
      </c>
      <c r="D132" t="s">
        <v>10</v>
      </c>
      <c r="E132">
        <v>53959.360000000001</v>
      </c>
      <c r="F132" s="1">
        <v>45454</v>
      </c>
      <c r="G132">
        <v>30</v>
      </c>
      <c r="H132" t="s">
        <v>26</v>
      </c>
    </row>
    <row r="133" spans="1:8" x14ac:dyDescent="0.3">
      <c r="A133" t="s">
        <v>48</v>
      </c>
      <c r="B133" t="s">
        <v>29</v>
      </c>
      <c r="C133">
        <v>55</v>
      </c>
      <c r="D133" t="s">
        <v>33</v>
      </c>
      <c r="E133">
        <v>117491.78</v>
      </c>
      <c r="F133" s="1">
        <v>42061</v>
      </c>
      <c r="G133">
        <v>16</v>
      </c>
      <c r="H133" t="s">
        <v>15</v>
      </c>
    </row>
    <row r="134" spans="1:8" x14ac:dyDescent="0.3">
      <c r="A134" t="s">
        <v>50</v>
      </c>
      <c r="B134" t="s">
        <v>21</v>
      </c>
      <c r="C134">
        <v>65</v>
      </c>
      <c r="D134" t="s">
        <v>33</v>
      </c>
      <c r="E134">
        <v>63792.3</v>
      </c>
      <c r="F134" s="1">
        <v>45575</v>
      </c>
      <c r="G134">
        <v>11</v>
      </c>
      <c r="H134" t="s">
        <v>15</v>
      </c>
    </row>
    <row r="135" spans="1:8" x14ac:dyDescent="0.3">
      <c r="A135" t="s">
        <v>31</v>
      </c>
      <c r="B135" t="s">
        <v>58</v>
      </c>
      <c r="C135">
        <v>21</v>
      </c>
      <c r="D135" t="s">
        <v>14</v>
      </c>
      <c r="E135">
        <v>116195.94</v>
      </c>
      <c r="F135" s="1">
        <v>42046</v>
      </c>
      <c r="G135">
        <v>7</v>
      </c>
      <c r="H135" t="s">
        <v>11</v>
      </c>
    </row>
    <row r="136" spans="1:8" x14ac:dyDescent="0.3">
      <c r="A136" t="s">
        <v>54</v>
      </c>
      <c r="B136" t="s">
        <v>32</v>
      </c>
      <c r="C136">
        <v>56</v>
      </c>
      <c r="D136" t="s">
        <v>28</v>
      </c>
      <c r="E136">
        <v>55518.42</v>
      </c>
      <c r="F136" s="1">
        <v>44042</v>
      </c>
      <c r="G136">
        <v>15</v>
      </c>
      <c r="H136" t="s">
        <v>19</v>
      </c>
    </row>
    <row r="137" spans="1:8" x14ac:dyDescent="0.3">
      <c r="A137" t="s">
        <v>8</v>
      </c>
      <c r="B137" t="s">
        <v>49</v>
      </c>
      <c r="C137">
        <v>24</v>
      </c>
      <c r="D137" t="s">
        <v>10</v>
      </c>
      <c r="E137">
        <v>72735.53</v>
      </c>
      <c r="F137" s="1">
        <v>44483</v>
      </c>
      <c r="G137">
        <v>28</v>
      </c>
      <c r="H137" t="s">
        <v>26</v>
      </c>
    </row>
    <row r="138" spans="1:8" x14ac:dyDescent="0.3">
      <c r="A138" t="s">
        <v>54</v>
      </c>
      <c r="B138" t="s">
        <v>43</v>
      </c>
      <c r="C138">
        <v>23</v>
      </c>
      <c r="D138" t="s">
        <v>44</v>
      </c>
      <c r="E138">
        <v>110418.51</v>
      </c>
      <c r="F138" s="1">
        <v>45378</v>
      </c>
      <c r="G138">
        <v>27</v>
      </c>
      <c r="H138" t="s">
        <v>19</v>
      </c>
    </row>
    <row r="139" spans="1:8" x14ac:dyDescent="0.3">
      <c r="A139" t="s">
        <v>8</v>
      </c>
      <c r="B139" t="s">
        <v>53</v>
      </c>
      <c r="C139">
        <v>41</v>
      </c>
      <c r="D139" t="s">
        <v>10</v>
      </c>
      <c r="E139">
        <v>57541.91</v>
      </c>
      <c r="F139" s="1">
        <v>43641</v>
      </c>
      <c r="G139">
        <v>18</v>
      </c>
      <c r="H139" t="s">
        <v>22</v>
      </c>
    </row>
    <row r="140" spans="1:8" x14ac:dyDescent="0.3">
      <c r="A140" t="s">
        <v>37</v>
      </c>
      <c r="B140" t="s">
        <v>29</v>
      </c>
      <c r="C140">
        <v>44</v>
      </c>
      <c r="D140" t="s">
        <v>10</v>
      </c>
      <c r="E140">
        <v>100371.9</v>
      </c>
      <c r="F140" s="1">
        <v>43020</v>
      </c>
      <c r="G140">
        <v>26</v>
      </c>
      <c r="H140" t="s">
        <v>22</v>
      </c>
    </row>
    <row r="141" spans="1:8" x14ac:dyDescent="0.3">
      <c r="A141" t="s">
        <v>54</v>
      </c>
      <c r="B141" t="s">
        <v>46</v>
      </c>
      <c r="C141">
        <v>28</v>
      </c>
      <c r="D141" t="s">
        <v>14</v>
      </c>
      <c r="E141">
        <v>50178.21</v>
      </c>
      <c r="F141" s="1">
        <v>42458</v>
      </c>
      <c r="G141">
        <v>23</v>
      </c>
      <c r="H141" t="s">
        <v>11</v>
      </c>
    </row>
    <row r="142" spans="1:8" x14ac:dyDescent="0.3">
      <c r="A142" t="s">
        <v>42</v>
      </c>
      <c r="B142" t="s">
        <v>25</v>
      </c>
      <c r="C142">
        <v>59</v>
      </c>
      <c r="D142" t="s">
        <v>18</v>
      </c>
      <c r="E142">
        <v>33757.75</v>
      </c>
      <c r="F142" s="1">
        <v>44372</v>
      </c>
      <c r="G142">
        <v>5</v>
      </c>
      <c r="H142" t="s">
        <v>11</v>
      </c>
    </row>
    <row r="143" spans="1:8" x14ac:dyDescent="0.3">
      <c r="A143" t="s">
        <v>8</v>
      </c>
      <c r="B143" t="s">
        <v>45</v>
      </c>
      <c r="C143">
        <v>47</v>
      </c>
      <c r="D143" t="s">
        <v>33</v>
      </c>
      <c r="E143">
        <v>32151.11</v>
      </c>
      <c r="F143" s="1">
        <v>44336</v>
      </c>
      <c r="G143">
        <v>20</v>
      </c>
      <c r="H143" t="s">
        <v>22</v>
      </c>
    </row>
    <row r="144" spans="1:8" x14ac:dyDescent="0.3">
      <c r="A144" t="s">
        <v>20</v>
      </c>
      <c r="B144" t="s">
        <v>47</v>
      </c>
      <c r="C144">
        <v>59</v>
      </c>
      <c r="D144" t="s">
        <v>44</v>
      </c>
      <c r="E144">
        <v>93824.72</v>
      </c>
      <c r="F144" s="1">
        <v>43722</v>
      </c>
      <c r="G144">
        <v>18</v>
      </c>
      <c r="H144" t="s">
        <v>22</v>
      </c>
    </row>
    <row r="145" spans="1:8" x14ac:dyDescent="0.3">
      <c r="A145" t="s">
        <v>50</v>
      </c>
      <c r="B145" t="s">
        <v>25</v>
      </c>
      <c r="C145">
        <v>45</v>
      </c>
      <c r="D145" t="s">
        <v>10</v>
      </c>
      <c r="E145">
        <v>70861.13</v>
      </c>
      <c r="F145" s="1">
        <v>44470</v>
      </c>
      <c r="G145">
        <v>13</v>
      </c>
      <c r="H145" t="s">
        <v>26</v>
      </c>
    </row>
    <row r="146" spans="1:8" x14ac:dyDescent="0.3">
      <c r="A146" t="s">
        <v>52</v>
      </c>
      <c r="B146" t="s">
        <v>17</v>
      </c>
      <c r="C146">
        <v>55</v>
      </c>
      <c r="D146" t="s">
        <v>10</v>
      </c>
      <c r="E146">
        <v>109160.15</v>
      </c>
      <c r="F146" s="1">
        <v>43106</v>
      </c>
      <c r="G146">
        <v>15</v>
      </c>
      <c r="H146" t="s">
        <v>26</v>
      </c>
    </row>
    <row r="147" spans="1:8" x14ac:dyDescent="0.3">
      <c r="A147" t="s">
        <v>39</v>
      </c>
      <c r="B147" t="s">
        <v>29</v>
      </c>
      <c r="C147">
        <v>65</v>
      </c>
      <c r="D147" t="s">
        <v>33</v>
      </c>
      <c r="E147">
        <v>70210.100000000006</v>
      </c>
      <c r="F147" s="1">
        <v>44999</v>
      </c>
      <c r="G147">
        <v>5</v>
      </c>
      <c r="H147" t="s">
        <v>19</v>
      </c>
    </row>
    <row r="148" spans="1:8" x14ac:dyDescent="0.3">
      <c r="A148" t="s">
        <v>8</v>
      </c>
      <c r="B148" t="s">
        <v>38</v>
      </c>
      <c r="C148">
        <v>29</v>
      </c>
      <c r="D148" t="s">
        <v>14</v>
      </c>
      <c r="E148">
        <v>73234.05</v>
      </c>
      <c r="F148" s="1">
        <v>45239</v>
      </c>
      <c r="G148">
        <v>11</v>
      </c>
      <c r="H148" t="s">
        <v>15</v>
      </c>
    </row>
    <row r="149" spans="1:8" x14ac:dyDescent="0.3">
      <c r="A149" t="s">
        <v>51</v>
      </c>
      <c r="B149" t="s">
        <v>43</v>
      </c>
      <c r="C149">
        <v>25</v>
      </c>
      <c r="D149" t="s">
        <v>44</v>
      </c>
      <c r="E149">
        <v>69408.210000000006</v>
      </c>
      <c r="F149" s="1">
        <v>44718</v>
      </c>
      <c r="G149">
        <v>11</v>
      </c>
      <c r="H149" t="s">
        <v>11</v>
      </c>
    </row>
    <row r="150" spans="1:8" x14ac:dyDescent="0.3">
      <c r="A150" t="s">
        <v>24</v>
      </c>
      <c r="B150" t="s">
        <v>43</v>
      </c>
      <c r="C150">
        <v>60</v>
      </c>
      <c r="D150" t="s">
        <v>18</v>
      </c>
      <c r="E150">
        <v>67907.710000000006</v>
      </c>
      <c r="F150" s="1">
        <v>45342</v>
      </c>
      <c r="G150">
        <v>12</v>
      </c>
      <c r="H150" t="s">
        <v>19</v>
      </c>
    </row>
    <row r="151" spans="1:8" x14ac:dyDescent="0.3">
      <c r="A151" t="s">
        <v>54</v>
      </c>
      <c r="B151" t="s">
        <v>49</v>
      </c>
      <c r="C151">
        <v>41</v>
      </c>
      <c r="D151" t="s">
        <v>10</v>
      </c>
      <c r="E151">
        <v>109065.21</v>
      </c>
      <c r="F151" s="1">
        <v>44344</v>
      </c>
      <c r="G151">
        <v>7</v>
      </c>
      <c r="H151" t="s">
        <v>26</v>
      </c>
    </row>
    <row r="152" spans="1:8" x14ac:dyDescent="0.3">
      <c r="A152" t="s">
        <v>20</v>
      </c>
      <c r="B152" t="s">
        <v>41</v>
      </c>
      <c r="C152">
        <v>33</v>
      </c>
      <c r="D152" t="s">
        <v>10</v>
      </c>
      <c r="E152">
        <v>71161.45</v>
      </c>
      <c r="F152" s="1">
        <v>42633</v>
      </c>
      <c r="G152">
        <v>19</v>
      </c>
      <c r="H152" t="s">
        <v>22</v>
      </c>
    </row>
    <row r="153" spans="1:8" x14ac:dyDescent="0.3">
      <c r="A153" t="s">
        <v>51</v>
      </c>
      <c r="B153" t="s">
        <v>53</v>
      </c>
      <c r="C153">
        <v>36</v>
      </c>
      <c r="D153" t="s">
        <v>28</v>
      </c>
      <c r="E153">
        <v>44857.120000000003</v>
      </c>
      <c r="F153" s="1">
        <v>45092</v>
      </c>
      <c r="G153">
        <v>14</v>
      </c>
      <c r="H153" t="s">
        <v>22</v>
      </c>
    </row>
    <row r="154" spans="1:8" x14ac:dyDescent="0.3">
      <c r="A154" t="s">
        <v>34</v>
      </c>
      <c r="B154" t="s">
        <v>35</v>
      </c>
      <c r="C154">
        <v>28</v>
      </c>
      <c r="D154" t="s">
        <v>10</v>
      </c>
      <c r="E154">
        <v>79530.75</v>
      </c>
      <c r="F154" s="1">
        <v>44819</v>
      </c>
      <c r="G154">
        <v>8</v>
      </c>
      <c r="H154" t="s">
        <v>19</v>
      </c>
    </row>
    <row r="155" spans="1:8" x14ac:dyDescent="0.3">
      <c r="A155" t="s">
        <v>12</v>
      </c>
      <c r="B155" t="s">
        <v>21</v>
      </c>
      <c r="C155">
        <v>33</v>
      </c>
      <c r="D155" t="s">
        <v>14</v>
      </c>
      <c r="E155">
        <v>89159.84</v>
      </c>
      <c r="F155" s="1">
        <v>42473</v>
      </c>
      <c r="G155">
        <v>17</v>
      </c>
      <c r="H155" t="s">
        <v>11</v>
      </c>
    </row>
    <row r="156" spans="1:8" x14ac:dyDescent="0.3">
      <c r="A156" t="s">
        <v>36</v>
      </c>
      <c r="B156" t="s">
        <v>40</v>
      </c>
      <c r="C156">
        <v>26</v>
      </c>
      <c r="D156" t="s">
        <v>14</v>
      </c>
      <c r="E156">
        <v>82677.41</v>
      </c>
      <c r="F156" s="1">
        <v>43827</v>
      </c>
      <c r="G156">
        <v>6</v>
      </c>
      <c r="H156" t="s">
        <v>22</v>
      </c>
    </row>
    <row r="157" spans="1:8" x14ac:dyDescent="0.3">
      <c r="A157" t="s">
        <v>48</v>
      </c>
      <c r="B157" t="s">
        <v>29</v>
      </c>
      <c r="C157">
        <v>28</v>
      </c>
      <c r="D157" t="s">
        <v>14</v>
      </c>
      <c r="E157">
        <v>43049.96</v>
      </c>
      <c r="F157" s="1">
        <v>42902</v>
      </c>
      <c r="G157">
        <v>29</v>
      </c>
      <c r="H157" t="s">
        <v>15</v>
      </c>
    </row>
    <row r="158" spans="1:8" x14ac:dyDescent="0.3">
      <c r="A158" t="s">
        <v>55</v>
      </c>
      <c r="B158" t="s">
        <v>49</v>
      </c>
      <c r="C158">
        <v>59</v>
      </c>
      <c r="D158" t="s">
        <v>44</v>
      </c>
      <c r="E158">
        <v>35199.46</v>
      </c>
      <c r="F158" s="1">
        <v>42330</v>
      </c>
      <c r="G158">
        <v>6</v>
      </c>
      <c r="H158" t="s">
        <v>22</v>
      </c>
    </row>
    <row r="159" spans="1:8" x14ac:dyDescent="0.3">
      <c r="A159" t="s">
        <v>16</v>
      </c>
      <c r="B159" t="s">
        <v>49</v>
      </c>
      <c r="C159">
        <v>44</v>
      </c>
      <c r="D159" t="s">
        <v>33</v>
      </c>
      <c r="E159">
        <v>101226.5</v>
      </c>
      <c r="F159" s="1">
        <v>42400</v>
      </c>
      <c r="G159">
        <v>14</v>
      </c>
      <c r="H159" t="s">
        <v>26</v>
      </c>
    </row>
    <row r="160" spans="1:8" x14ac:dyDescent="0.3">
      <c r="A160" t="s">
        <v>56</v>
      </c>
      <c r="B160" t="s">
        <v>45</v>
      </c>
      <c r="C160">
        <v>43</v>
      </c>
      <c r="D160" t="s">
        <v>33</v>
      </c>
      <c r="E160">
        <v>58170.05</v>
      </c>
      <c r="F160" s="1">
        <v>43326</v>
      </c>
      <c r="G160">
        <v>25</v>
      </c>
      <c r="H160" t="s">
        <v>26</v>
      </c>
    </row>
    <row r="161" spans="1:8" x14ac:dyDescent="0.3">
      <c r="A161" t="s">
        <v>51</v>
      </c>
      <c r="B161" t="s">
        <v>9</v>
      </c>
      <c r="C161">
        <v>63</v>
      </c>
      <c r="D161" t="s">
        <v>18</v>
      </c>
      <c r="E161">
        <v>97018.54</v>
      </c>
      <c r="F161" s="1">
        <v>42810</v>
      </c>
      <c r="G161">
        <v>11</v>
      </c>
      <c r="H161" t="s">
        <v>22</v>
      </c>
    </row>
    <row r="162" spans="1:8" x14ac:dyDescent="0.3">
      <c r="A162" t="s">
        <v>36</v>
      </c>
      <c r="B162" t="s">
        <v>9</v>
      </c>
      <c r="C162">
        <v>21</v>
      </c>
      <c r="D162" t="s">
        <v>28</v>
      </c>
      <c r="E162">
        <v>83832.19</v>
      </c>
      <c r="F162" s="1">
        <v>43881</v>
      </c>
      <c r="G162">
        <v>10</v>
      </c>
      <c r="H162" t="s">
        <v>22</v>
      </c>
    </row>
    <row r="163" spans="1:8" x14ac:dyDescent="0.3">
      <c r="A163" t="s">
        <v>42</v>
      </c>
      <c r="B163" t="s">
        <v>57</v>
      </c>
      <c r="C163">
        <v>43</v>
      </c>
      <c r="D163" t="s">
        <v>14</v>
      </c>
      <c r="E163">
        <v>56008.11</v>
      </c>
      <c r="F163" s="1">
        <v>44960</v>
      </c>
      <c r="G163">
        <v>16</v>
      </c>
      <c r="H163" t="s">
        <v>19</v>
      </c>
    </row>
    <row r="164" spans="1:8" x14ac:dyDescent="0.3">
      <c r="A164" t="s">
        <v>50</v>
      </c>
      <c r="B164" t="s">
        <v>41</v>
      </c>
      <c r="C164">
        <v>56</v>
      </c>
      <c r="D164" t="s">
        <v>10</v>
      </c>
      <c r="E164">
        <v>63127.78</v>
      </c>
      <c r="F164" s="1">
        <v>45414</v>
      </c>
      <c r="G164">
        <v>10</v>
      </c>
      <c r="H164" t="s">
        <v>22</v>
      </c>
    </row>
    <row r="165" spans="1:8" x14ac:dyDescent="0.3">
      <c r="A165" t="s">
        <v>55</v>
      </c>
      <c r="B165" t="s">
        <v>49</v>
      </c>
      <c r="C165">
        <v>27</v>
      </c>
      <c r="D165" t="s">
        <v>28</v>
      </c>
      <c r="E165">
        <v>99560.45</v>
      </c>
      <c r="F165" s="1">
        <v>45402</v>
      </c>
      <c r="G165">
        <v>5</v>
      </c>
      <c r="H165" t="s">
        <v>15</v>
      </c>
    </row>
    <row r="166" spans="1:8" x14ac:dyDescent="0.3">
      <c r="A166" t="s">
        <v>42</v>
      </c>
      <c r="B166" t="s">
        <v>13</v>
      </c>
      <c r="C166">
        <v>52</v>
      </c>
      <c r="D166" t="s">
        <v>18</v>
      </c>
      <c r="E166">
        <v>75923.27</v>
      </c>
      <c r="F166" s="1">
        <v>43073</v>
      </c>
      <c r="G166">
        <v>22</v>
      </c>
      <c r="H166" t="s">
        <v>15</v>
      </c>
    </row>
    <row r="167" spans="1:8" x14ac:dyDescent="0.3">
      <c r="A167" t="s">
        <v>23</v>
      </c>
      <c r="B167" t="s">
        <v>43</v>
      </c>
      <c r="C167">
        <v>31</v>
      </c>
      <c r="D167" t="s">
        <v>18</v>
      </c>
      <c r="E167">
        <v>51627.12</v>
      </c>
      <c r="F167" s="1">
        <v>44919</v>
      </c>
      <c r="G167">
        <v>12</v>
      </c>
      <c r="H167" t="s">
        <v>19</v>
      </c>
    </row>
    <row r="168" spans="1:8" x14ac:dyDescent="0.3">
      <c r="A168" t="s">
        <v>30</v>
      </c>
      <c r="B168" t="s">
        <v>40</v>
      </c>
      <c r="C168">
        <v>52</v>
      </c>
      <c r="D168" t="s">
        <v>10</v>
      </c>
      <c r="E168">
        <v>76835.850000000006</v>
      </c>
      <c r="F168" s="1">
        <v>42174</v>
      </c>
      <c r="G168">
        <v>8</v>
      </c>
      <c r="H168" t="s">
        <v>26</v>
      </c>
    </row>
    <row r="169" spans="1:8" x14ac:dyDescent="0.3">
      <c r="A169" t="s">
        <v>20</v>
      </c>
      <c r="B169" t="s">
        <v>46</v>
      </c>
      <c r="C169">
        <v>31</v>
      </c>
      <c r="D169" t="s">
        <v>14</v>
      </c>
      <c r="E169">
        <v>47714.26</v>
      </c>
      <c r="F169" s="1">
        <v>45125</v>
      </c>
      <c r="G169">
        <v>29</v>
      </c>
      <c r="H169" t="s">
        <v>11</v>
      </c>
    </row>
    <row r="170" spans="1:8" x14ac:dyDescent="0.3">
      <c r="A170" t="s">
        <v>23</v>
      </c>
      <c r="B170" t="s">
        <v>32</v>
      </c>
      <c r="C170">
        <v>61</v>
      </c>
      <c r="D170" t="s">
        <v>28</v>
      </c>
      <c r="E170">
        <v>32355.26</v>
      </c>
      <c r="F170" s="1">
        <v>43322</v>
      </c>
      <c r="G170">
        <v>14</v>
      </c>
      <c r="H170" t="s">
        <v>19</v>
      </c>
    </row>
    <row r="171" spans="1:8" x14ac:dyDescent="0.3">
      <c r="A171" t="s">
        <v>20</v>
      </c>
      <c r="B171" t="s">
        <v>9</v>
      </c>
      <c r="C171">
        <v>22</v>
      </c>
      <c r="D171" t="s">
        <v>10</v>
      </c>
      <c r="E171">
        <v>67720.28</v>
      </c>
      <c r="F171" s="1">
        <v>45132</v>
      </c>
      <c r="G171">
        <v>9</v>
      </c>
      <c r="H171" t="s">
        <v>15</v>
      </c>
    </row>
    <row r="172" spans="1:8" x14ac:dyDescent="0.3">
      <c r="A172" t="s">
        <v>42</v>
      </c>
      <c r="B172" t="s">
        <v>29</v>
      </c>
      <c r="C172">
        <v>42</v>
      </c>
      <c r="D172" t="s">
        <v>10</v>
      </c>
      <c r="E172">
        <v>104446.53</v>
      </c>
      <c r="F172" s="1">
        <v>43391</v>
      </c>
      <c r="G172">
        <v>5</v>
      </c>
      <c r="H172" t="s">
        <v>15</v>
      </c>
    </row>
    <row r="173" spans="1:8" x14ac:dyDescent="0.3">
      <c r="A173" t="s">
        <v>34</v>
      </c>
      <c r="B173" t="s">
        <v>9</v>
      </c>
      <c r="C173">
        <v>45</v>
      </c>
      <c r="D173" t="s">
        <v>44</v>
      </c>
      <c r="E173">
        <v>118771.84</v>
      </c>
      <c r="F173" s="1">
        <v>42470</v>
      </c>
      <c r="G173">
        <v>29</v>
      </c>
      <c r="H173" t="s">
        <v>15</v>
      </c>
    </row>
    <row r="174" spans="1:8" x14ac:dyDescent="0.3">
      <c r="A174" t="s">
        <v>16</v>
      </c>
      <c r="B174" t="s">
        <v>43</v>
      </c>
      <c r="C174">
        <v>18</v>
      </c>
      <c r="D174" t="s">
        <v>28</v>
      </c>
      <c r="E174">
        <v>109574.94</v>
      </c>
      <c r="F174" s="1">
        <v>45055</v>
      </c>
      <c r="G174">
        <v>17</v>
      </c>
      <c r="H174" t="s">
        <v>26</v>
      </c>
    </row>
    <row r="175" spans="1:8" x14ac:dyDescent="0.3">
      <c r="A175" t="s">
        <v>56</v>
      </c>
      <c r="B175" t="s">
        <v>17</v>
      </c>
      <c r="C175">
        <v>63</v>
      </c>
      <c r="D175" t="s">
        <v>10</v>
      </c>
      <c r="E175">
        <v>70762.570000000007</v>
      </c>
      <c r="F175" s="1">
        <v>45396</v>
      </c>
      <c r="G175">
        <v>12</v>
      </c>
      <c r="H175" t="s">
        <v>22</v>
      </c>
    </row>
    <row r="176" spans="1:8" x14ac:dyDescent="0.3">
      <c r="A176" t="s">
        <v>37</v>
      </c>
      <c r="B176" t="s">
        <v>38</v>
      </c>
      <c r="C176">
        <v>56</v>
      </c>
      <c r="D176" t="s">
        <v>28</v>
      </c>
      <c r="E176">
        <v>91352.91</v>
      </c>
      <c r="F176" s="1">
        <v>44348</v>
      </c>
      <c r="G176">
        <v>28</v>
      </c>
      <c r="H176" t="s">
        <v>11</v>
      </c>
    </row>
    <row r="177" spans="1:8" x14ac:dyDescent="0.3">
      <c r="A177" t="s">
        <v>50</v>
      </c>
      <c r="B177" t="s">
        <v>35</v>
      </c>
      <c r="C177">
        <v>40</v>
      </c>
      <c r="D177" t="s">
        <v>28</v>
      </c>
      <c r="E177">
        <v>110594.61</v>
      </c>
      <c r="F177" s="1">
        <v>44421</v>
      </c>
      <c r="G177">
        <v>19</v>
      </c>
      <c r="H177" t="s">
        <v>26</v>
      </c>
    </row>
    <row r="178" spans="1:8" x14ac:dyDescent="0.3">
      <c r="A178" t="s">
        <v>42</v>
      </c>
      <c r="B178" t="s">
        <v>43</v>
      </c>
      <c r="C178">
        <v>36</v>
      </c>
      <c r="D178" t="s">
        <v>18</v>
      </c>
      <c r="E178">
        <v>108165.33</v>
      </c>
      <c r="F178" s="1">
        <v>42715</v>
      </c>
      <c r="G178">
        <v>18</v>
      </c>
      <c r="H178" t="s">
        <v>11</v>
      </c>
    </row>
    <row r="179" spans="1:8" x14ac:dyDescent="0.3">
      <c r="A179" t="s">
        <v>50</v>
      </c>
      <c r="B179" t="s">
        <v>21</v>
      </c>
      <c r="C179">
        <v>62</v>
      </c>
      <c r="D179" t="s">
        <v>18</v>
      </c>
      <c r="E179">
        <v>82053.62</v>
      </c>
      <c r="F179" s="1">
        <v>42234</v>
      </c>
      <c r="G179">
        <v>5</v>
      </c>
      <c r="H179" t="s">
        <v>22</v>
      </c>
    </row>
    <row r="180" spans="1:8" x14ac:dyDescent="0.3">
      <c r="A180" t="s">
        <v>37</v>
      </c>
      <c r="B180" t="s">
        <v>57</v>
      </c>
      <c r="C180">
        <v>64</v>
      </c>
      <c r="D180" t="s">
        <v>14</v>
      </c>
      <c r="E180">
        <v>58339.65</v>
      </c>
      <c r="F180" s="1">
        <v>43251</v>
      </c>
      <c r="G180">
        <v>15</v>
      </c>
      <c r="H180" t="s">
        <v>15</v>
      </c>
    </row>
    <row r="181" spans="1:8" x14ac:dyDescent="0.3">
      <c r="A181" t="s">
        <v>34</v>
      </c>
      <c r="B181" t="s">
        <v>41</v>
      </c>
      <c r="C181">
        <v>22</v>
      </c>
      <c r="D181" t="s">
        <v>18</v>
      </c>
      <c r="E181">
        <v>57506.21</v>
      </c>
      <c r="F181" s="1">
        <v>45112</v>
      </c>
      <c r="G181">
        <v>27</v>
      </c>
      <c r="H181" t="s">
        <v>22</v>
      </c>
    </row>
    <row r="182" spans="1:8" x14ac:dyDescent="0.3">
      <c r="A182" t="s">
        <v>23</v>
      </c>
      <c r="B182" t="s">
        <v>17</v>
      </c>
      <c r="C182">
        <v>58</v>
      </c>
      <c r="D182" t="s">
        <v>33</v>
      </c>
      <c r="E182">
        <v>32644.2</v>
      </c>
      <c r="F182" s="1">
        <v>44613</v>
      </c>
      <c r="G182">
        <v>18</v>
      </c>
      <c r="H182" t="s">
        <v>19</v>
      </c>
    </row>
    <row r="183" spans="1:8" x14ac:dyDescent="0.3">
      <c r="A183" t="s">
        <v>30</v>
      </c>
      <c r="B183" t="s">
        <v>49</v>
      </c>
      <c r="C183">
        <v>54</v>
      </c>
      <c r="D183" t="s">
        <v>33</v>
      </c>
      <c r="E183">
        <v>82612.89</v>
      </c>
      <c r="F183" s="1">
        <v>43574</v>
      </c>
      <c r="G183">
        <v>6</v>
      </c>
      <c r="H183" t="s">
        <v>22</v>
      </c>
    </row>
    <row r="184" spans="1:8" x14ac:dyDescent="0.3">
      <c r="A184" t="s">
        <v>31</v>
      </c>
      <c r="B184" t="s">
        <v>35</v>
      </c>
      <c r="C184">
        <v>29</v>
      </c>
      <c r="D184" t="s">
        <v>44</v>
      </c>
      <c r="E184">
        <v>37054.81</v>
      </c>
      <c r="F184" s="1">
        <v>44945</v>
      </c>
      <c r="G184">
        <v>22</v>
      </c>
      <c r="H184" t="s">
        <v>15</v>
      </c>
    </row>
    <row r="185" spans="1:8" x14ac:dyDescent="0.3">
      <c r="A185" t="s">
        <v>24</v>
      </c>
      <c r="B185" t="s">
        <v>40</v>
      </c>
      <c r="C185">
        <v>60</v>
      </c>
      <c r="D185" t="s">
        <v>44</v>
      </c>
      <c r="E185">
        <v>54286.69</v>
      </c>
      <c r="F185" s="1">
        <v>43859</v>
      </c>
      <c r="G185">
        <v>6</v>
      </c>
      <c r="H185" t="s">
        <v>22</v>
      </c>
    </row>
    <row r="186" spans="1:8" x14ac:dyDescent="0.3">
      <c r="A186" t="s">
        <v>55</v>
      </c>
      <c r="B186" t="s">
        <v>57</v>
      </c>
      <c r="C186">
        <v>27</v>
      </c>
      <c r="D186" t="s">
        <v>33</v>
      </c>
      <c r="E186">
        <v>73623</v>
      </c>
      <c r="F186" s="1">
        <v>45117</v>
      </c>
      <c r="G186">
        <v>25</v>
      </c>
      <c r="H186" t="s">
        <v>11</v>
      </c>
    </row>
    <row r="187" spans="1:8" x14ac:dyDescent="0.3">
      <c r="A187" t="s">
        <v>50</v>
      </c>
      <c r="B187" t="s">
        <v>57</v>
      </c>
      <c r="C187">
        <v>32</v>
      </c>
      <c r="D187" t="s">
        <v>28</v>
      </c>
      <c r="E187">
        <v>53553.74</v>
      </c>
      <c r="F187" s="1">
        <v>44384</v>
      </c>
      <c r="G187">
        <v>23</v>
      </c>
      <c r="H187" t="s">
        <v>19</v>
      </c>
    </row>
    <row r="188" spans="1:8" x14ac:dyDescent="0.3">
      <c r="A188" t="s">
        <v>55</v>
      </c>
      <c r="B188" t="s">
        <v>13</v>
      </c>
      <c r="C188">
        <v>60</v>
      </c>
      <c r="D188" t="s">
        <v>10</v>
      </c>
      <c r="E188">
        <v>55934.41</v>
      </c>
      <c r="F188" s="1">
        <v>43428</v>
      </c>
      <c r="G188">
        <v>8</v>
      </c>
      <c r="H188" t="s">
        <v>15</v>
      </c>
    </row>
    <row r="189" spans="1:8" x14ac:dyDescent="0.3">
      <c r="A189" t="s">
        <v>39</v>
      </c>
      <c r="B189" t="s">
        <v>29</v>
      </c>
      <c r="C189">
        <v>23</v>
      </c>
      <c r="D189" t="s">
        <v>44</v>
      </c>
      <c r="E189">
        <v>113489.61</v>
      </c>
      <c r="F189" s="1">
        <v>43347</v>
      </c>
      <c r="G189">
        <v>13</v>
      </c>
      <c r="H189" t="s">
        <v>11</v>
      </c>
    </row>
    <row r="190" spans="1:8" x14ac:dyDescent="0.3">
      <c r="A190" t="s">
        <v>55</v>
      </c>
      <c r="B190" t="s">
        <v>46</v>
      </c>
      <c r="C190">
        <v>45</v>
      </c>
      <c r="D190" t="s">
        <v>28</v>
      </c>
      <c r="E190">
        <v>45272.2</v>
      </c>
      <c r="F190" s="1">
        <v>44102</v>
      </c>
      <c r="G190">
        <v>20</v>
      </c>
      <c r="H190" t="s">
        <v>22</v>
      </c>
    </row>
    <row r="191" spans="1:8" x14ac:dyDescent="0.3">
      <c r="A191" t="s">
        <v>55</v>
      </c>
      <c r="B191" t="s">
        <v>46</v>
      </c>
      <c r="C191">
        <v>28</v>
      </c>
      <c r="D191" t="s">
        <v>33</v>
      </c>
      <c r="E191">
        <v>110880.54</v>
      </c>
      <c r="F191" s="1">
        <v>44943</v>
      </c>
      <c r="G191">
        <v>8</v>
      </c>
      <c r="H191" t="s">
        <v>19</v>
      </c>
    </row>
    <row r="192" spans="1:8" x14ac:dyDescent="0.3">
      <c r="A192" t="s">
        <v>23</v>
      </c>
      <c r="B192" t="s">
        <v>27</v>
      </c>
      <c r="C192">
        <v>34</v>
      </c>
      <c r="D192" t="s">
        <v>14</v>
      </c>
      <c r="E192">
        <v>30718.13</v>
      </c>
      <c r="F192" s="1">
        <v>43707</v>
      </c>
      <c r="G192">
        <v>20</v>
      </c>
      <c r="H192" t="s">
        <v>19</v>
      </c>
    </row>
    <row r="193" spans="1:8" x14ac:dyDescent="0.3">
      <c r="A193" t="s">
        <v>23</v>
      </c>
      <c r="B193" t="s">
        <v>32</v>
      </c>
      <c r="C193">
        <v>20</v>
      </c>
      <c r="D193" t="s">
        <v>18</v>
      </c>
      <c r="E193">
        <v>59951.49</v>
      </c>
      <c r="F193" s="1">
        <v>44871</v>
      </c>
      <c r="G193">
        <v>12</v>
      </c>
      <c r="H193" t="s">
        <v>19</v>
      </c>
    </row>
    <row r="194" spans="1:8" x14ac:dyDescent="0.3">
      <c r="A194" t="s">
        <v>34</v>
      </c>
      <c r="B194" t="s">
        <v>17</v>
      </c>
      <c r="C194">
        <v>51</v>
      </c>
      <c r="D194" t="s">
        <v>28</v>
      </c>
      <c r="E194">
        <v>111302.61</v>
      </c>
      <c r="F194" s="1">
        <v>45316</v>
      </c>
      <c r="G194">
        <v>5</v>
      </c>
      <c r="H194" t="s">
        <v>11</v>
      </c>
    </row>
    <row r="195" spans="1:8" x14ac:dyDescent="0.3">
      <c r="A195" t="s">
        <v>30</v>
      </c>
      <c r="B195" t="s">
        <v>58</v>
      </c>
      <c r="C195">
        <v>31</v>
      </c>
      <c r="D195" t="s">
        <v>28</v>
      </c>
      <c r="E195">
        <v>79183.100000000006</v>
      </c>
      <c r="F195" s="1">
        <v>44159</v>
      </c>
      <c r="G195">
        <v>16</v>
      </c>
      <c r="H195" t="s">
        <v>11</v>
      </c>
    </row>
    <row r="196" spans="1:8" x14ac:dyDescent="0.3">
      <c r="A196" t="s">
        <v>31</v>
      </c>
      <c r="B196" t="s">
        <v>46</v>
      </c>
      <c r="C196">
        <v>54</v>
      </c>
      <c r="D196" t="s">
        <v>18</v>
      </c>
      <c r="E196">
        <v>69908.929999999993</v>
      </c>
      <c r="F196" s="1">
        <v>43868</v>
      </c>
      <c r="G196">
        <v>6</v>
      </c>
      <c r="H196" t="s">
        <v>19</v>
      </c>
    </row>
    <row r="197" spans="1:8" x14ac:dyDescent="0.3">
      <c r="A197" t="s">
        <v>34</v>
      </c>
      <c r="B197" t="s">
        <v>43</v>
      </c>
      <c r="C197">
        <v>65</v>
      </c>
      <c r="D197" t="s">
        <v>18</v>
      </c>
      <c r="E197">
        <v>95076.29</v>
      </c>
      <c r="F197" s="1">
        <v>43417</v>
      </c>
      <c r="G197">
        <v>17</v>
      </c>
      <c r="H197" t="s">
        <v>11</v>
      </c>
    </row>
    <row r="198" spans="1:8" x14ac:dyDescent="0.3">
      <c r="A198" t="s">
        <v>37</v>
      </c>
      <c r="B198" t="s">
        <v>43</v>
      </c>
      <c r="C198">
        <v>59</v>
      </c>
      <c r="D198" t="s">
        <v>18</v>
      </c>
      <c r="E198">
        <v>103457.33</v>
      </c>
      <c r="F198" s="1">
        <v>44028</v>
      </c>
      <c r="G198">
        <v>23</v>
      </c>
      <c r="H198" t="s">
        <v>11</v>
      </c>
    </row>
    <row r="199" spans="1:8" x14ac:dyDescent="0.3">
      <c r="A199" t="s">
        <v>12</v>
      </c>
      <c r="B199" t="s">
        <v>38</v>
      </c>
      <c r="C199">
        <v>40</v>
      </c>
      <c r="D199" t="s">
        <v>18</v>
      </c>
      <c r="E199">
        <v>72587.539999999994</v>
      </c>
      <c r="F199" s="1">
        <v>43547</v>
      </c>
      <c r="G199">
        <v>5</v>
      </c>
      <c r="H199" t="s">
        <v>22</v>
      </c>
    </row>
    <row r="200" spans="1:8" x14ac:dyDescent="0.3">
      <c r="A200" t="s">
        <v>48</v>
      </c>
      <c r="B200" t="s">
        <v>57</v>
      </c>
      <c r="C200">
        <v>18</v>
      </c>
      <c r="D200" t="s">
        <v>33</v>
      </c>
      <c r="E200">
        <v>60909.21</v>
      </c>
      <c r="F200" s="1">
        <v>43468</v>
      </c>
      <c r="G200">
        <v>6</v>
      </c>
      <c r="H200" t="s">
        <v>19</v>
      </c>
    </row>
    <row r="201" spans="1:8" x14ac:dyDescent="0.3">
      <c r="A201" t="s">
        <v>50</v>
      </c>
      <c r="B201" t="s">
        <v>38</v>
      </c>
      <c r="C201">
        <v>64</v>
      </c>
      <c r="D201" t="s">
        <v>10</v>
      </c>
      <c r="E201">
        <v>91873.47</v>
      </c>
      <c r="F201" s="1">
        <v>42161</v>
      </c>
      <c r="G201">
        <v>16</v>
      </c>
      <c r="H20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Excel Functions</vt:lpstr>
      <vt:lpstr>Original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Shajahan</dc:creator>
  <cp:lastModifiedBy>Nabil Shajahan</cp:lastModifiedBy>
  <dcterms:created xsi:type="dcterms:W3CDTF">2024-09-29T09:53:48Z</dcterms:created>
  <dcterms:modified xsi:type="dcterms:W3CDTF">2024-10-03T16:52:00Z</dcterms:modified>
</cp:coreProperties>
</file>