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92dc484d4428be5/Desktop/"/>
    </mc:Choice>
  </mc:AlternateContent>
  <xr:revisionPtr revIDLastSave="1" documentId="8_{50EF1859-7DDA-44A7-BABA-D226CE490C03}" xr6:coauthVersionLast="47" xr6:coauthVersionMax="47" xr10:uidLastSave="{61C50F7D-0A43-409C-B61E-E2992A865397}"/>
  <bookViews>
    <workbookView xWindow="-108" yWindow="-108" windowWidth="23256" windowHeight="12456" xr2:uid="{F4B33DF7-8110-4D55-BDA0-A982BAEA5613}"/>
  </bookViews>
  <sheets>
    <sheet name="Database" sheetId="1" r:id="rId1"/>
    <sheet name="Descriptive Statistics" sheetId="3" r:id="rId2"/>
    <sheet name="Linear Regression" sheetId="4" r:id="rId3"/>
    <sheet name="Histogram" sheetId="11" r:id="rId4"/>
    <sheet name="Moving Average" sheetId="7" r:id="rId5"/>
    <sheet name="T-Test Dataset" sheetId="5" r:id="rId6"/>
    <sheet name="t-Test Two-Sample" sheetId="6" r:id="rId7"/>
    <sheet name="Confidence Intervals" sheetId="8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8" l="1"/>
  <c r="C3" i="8"/>
  <c r="C5" i="8" s="1"/>
  <c r="C2" i="8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C9" i="8" l="1"/>
  <c r="C8" i="8"/>
</calcChain>
</file>

<file path=xl/sharedStrings.xml><?xml version="1.0" encoding="utf-8"?>
<sst xmlns="http://schemas.openxmlformats.org/spreadsheetml/2006/main" count="405" uniqueCount="87">
  <si>
    <t>ID</t>
  </si>
  <si>
    <t>Age</t>
  </si>
  <si>
    <t>Years of Experience</t>
  </si>
  <si>
    <t>Salary ($)</t>
  </si>
  <si>
    <t>Performance Score</t>
  </si>
  <si>
    <t>Department</t>
  </si>
  <si>
    <t>Gender</t>
  </si>
  <si>
    <t>Region</t>
  </si>
  <si>
    <t>Sales</t>
  </si>
  <si>
    <t>Male</t>
  </si>
  <si>
    <t>North</t>
  </si>
  <si>
    <t>Marketing</t>
  </si>
  <si>
    <t>Female</t>
  </si>
  <si>
    <t>East</t>
  </si>
  <si>
    <t>HR</t>
  </si>
  <si>
    <t>South</t>
  </si>
  <si>
    <t>IT</t>
  </si>
  <si>
    <t>West</t>
  </si>
  <si>
    <t>Finance</t>
  </si>
  <si>
    <t>Statiscal Analysis</t>
  </si>
  <si>
    <t>Analysis</t>
  </si>
  <si>
    <t>Column</t>
  </si>
  <si>
    <t>Descriptive Statistics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</si>
  <si>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</si>
  <si>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</si>
  <si>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</si>
  <si>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</si>
  <si>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</si>
  <si>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</si>
  <si>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</si>
  <si>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</si>
  <si>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</si>
  <si>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</si>
  <si>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</si>
  <si>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</si>
  <si>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</si>
  <si>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</si>
  <si>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</si>
  <si>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</si>
  <si>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</si>
  <si>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</si>
  <si>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</si>
  <si>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</si>
  <si>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</si>
  <si>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</si>
  <si>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</si>
  <si>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</si>
  <si>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</si>
  <si>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</si>
  <si>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</si>
  <si>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</si>
  <si>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</si>
  <si>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</si>
  <si>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</si>
  <si>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</si>
  <si>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</si>
  <si>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</si>
  <si>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</si>
  <si>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</si>
  <si>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LINEAR REGRESSION</t>
  </si>
  <si>
    <t>Linear Regression</t>
  </si>
  <si>
    <t>Salary ($) and Years of Experience</t>
  </si>
  <si>
    <t>t-Test: Two-Sample Assuming Equal Variances</t>
  </si>
  <si>
    <t>Variance</t>
  </si>
  <si>
    <t>Pooled Variance</t>
  </si>
  <si>
    <t>Hypothesized Mean Difference</t>
  </si>
  <si>
    <t>P(T&lt;=t) one-tail</t>
  </si>
  <si>
    <t>t Critical one-tail</t>
  </si>
  <si>
    <t>P(T&lt;=t) two-tail</t>
  </si>
  <si>
    <t>t Critical two-tail</t>
  </si>
  <si>
    <t>t-Test Two-Sample</t>
  </si>
  <si>
    <t>Gender and Performance Score</t>
  </si>
  <si>
    <t>Moving Average (Salary)</t>
  </si>
  <si>
    <t>Moving Average</t>
  </si>
  <si>
    <t>Mean Salary</t>
  </si>
  <si>
    <t>Std Deviation Salary</t>
  </si>
  <si>
    <t>No of observations</t>
  </si>
  <si>
    <t>Margin of Error</t>
  </si>
  <si>
    <t>Confidence Interval</t>
  </si>
  <si>
    <t>Lower Bound</t>
  </si>
  <si>
    <t>Upper Bound</t>
  </si>
  <si>
    <t>CONFIDENCE INTERVALS</t>
  </si>
  <si>
    <t>Confidence Intervals</t>
  </si>
  <si>
    <t>Histogram</t>
  </si>
  <si>
    <t>Bin</t>
  </si>
  <si>
    <t>More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</si>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</sst>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theme="9"/>
      </left>
      <right/>
      <top style="thin">
        <color theme="9"/>
      </top>
      <bottom style="thin">
        <color theme="9"/>
      </bottom>
      <diagonal/>
    </border>
    <border>
      <left/>
      <right style="thin">
        <color theme="9"/>
      </right>
      <top/>
      <bottom style="medium">
        <color theme="9"/>
      </bottom>
      <diagonal/>
    </border>
    <border>
      <left style="thin">
        <color theme="9"/>
      </left>
      <right style="thin">
        <color theme="9"/>
      </right>
      <top/>
      <bottom style="medium">
        <color theme="9"/>
      </bottom>
      <diagonal/>
    </border>
    <border>
      <left style="thin">
        <color theme="9"/>
      </left>
      <right/>
      <top/>
      <bottom style="medium">
        <color theme="9"/>
      </bottom>
      <diagonal/>
    </border>
    <border>
      <left/>
      <right style="thin">
        <color theme="9"/>
      </right>
      <top style="thin">
        <color theme="9"/>
      </top>
      <bottom/>
      <diagonal/>
    </border>
    <border>
      <left style="thin">
        <color theme="9"/>
      </left>
      <right style="thin">
        <color theme="9"/>
      </right>
      <top style="thin">
        <color theme="9"/>
      </top>
      <bottom/>
      <diagonal/>
    </border>
    <border>
      <left style="thin">
        <color theme="9"/>
      </left>
      <right/>
      <top style="thin">
        <color theme="9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3" fontId="0" fillId="0" borderId="0" xfId="0" applyNumberFormat="1"/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3" fontId="0" fillId="0" borderId="0" xfId="0" applyNumberFormat="1" applyAlignment="1">
      <alignment vertical="center"/>
    </xf>
    <xf numFmtId="0" fontId="0" fillId="0" borderId="2" xfId="0" applyFill="1" applyBorder="1" applyAlignment="1"/>
    <xf numFmtId="0" fontId="1" fillId="3" borderId="0" xfId="0" applyFont="1" applyFill="1"/>
    <xf numFmtId="0" fontId="2" fillId="0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0" fillId="2" borderId="1" xfId="0" applyFont="1" applyFill="1" applyBorder="1" applyAlignment="1">
      <alignment vertical="center"/>
    </xf>
    <xf numFmtId="3" fontId="0" fillId="2" borderId="1" xfId="0" applyNumberFormat="1" applyFont="1" applyFill="1" applyBorder="1" applyAlignment="1">
      <alignment vertical="center"/>
    </xf>
    <xf numFmtId="0" fontId="0" fillId="0" borderId="1" xfId="0" applyFont="1" applyBorder="1" applyAlignment="1">
      <alignment vertical="center"/>
    </xf>
    <xf numFmtId="3" fontId="0" fillId="0" borderId="1" xfId="0" applyNumberFormat="1" applyFont="1" applyBorder="1" applyAlignment="1">
      <alignment vertical="center"/>
    </xf>
    <xf numFmtId="0" fontId="0" fillId="2" borderId="5" xfId="0" applyFont="1" applyFill="1" applyBorder="1" applyAlignment="1">
      <alignment vertical="center"/>
    </xf>
    <xf numFmtId="0" fontId="0" fillId="0" borderId="5" xfId="0" applyFont="1" applyBorder="1" applyAlignment="1">
      <alignment vertical="center"/>
    </xf>
    <xf numFmtId="0" fontId="0" fillId="2" borderId="6" xfId="0" applyFont="1" applyFill="1" applyBorder="1" applyAlignment="1">
      <alignment vertical="center"/>
    </xf>
    <xf numFmtId="0" fontId="0" fillId="0" borderId="6" xfId="0" applyFont="1" applyBorder="1" applyAlignment="1">
      <alignment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0" fillId="2" borderId="10" xfId="0" applyFont="1" applyFill="1" applyBorder="1" applyAlignment="1">
      <alignment vertical="center"/>
    </xf>
    <xf numFmtId="0" fontId="0" fillId="2" borderId="11" xfId="0" applyFont="1" applyFill="1" applyBorder="1" applyAlignment="1">
      <alignment vertical="center"/>
    </xf>
    <xf numFmtId="3" fontId="0" fillId="2" borderId="11" xfId="0" applyNumberFormat="1" applyFont="1" applyFill="1" applyBorder="1" applyAlignment="1">
      <alignment vertical="center"/>
    </xf>
    <xf numFmtId="0" fontId="0" fillId="2" borderId="12" xfId="0" applyFont="1" applyFill="1" applyBorder="1" applyAlignment="1">
      <alignment vertical="center"/>
    </xf>
    <xf numFmtId="0" fontId="2" fillId="3" borderId="2" xfId="0" applyFont="1" applyFill="1" applyBorder="1" applyAlignment="1">
      <alignment horizontal="center"/>
    </xf>
    <xf numFmtId="0" fontId="0" fillId="0" borderId="2" xfId="0" applyBorder="1"/>
    <xf numFmtId="0" fontId="1" fillId="0" borderId="2" xfId="0" applyFont="1" applyBorder="1"/>
    <xf numFmtId="0" fontId="1" fillId="3" borderId="2" xfId="0" applyFont="1" applyFill="1" applyBorder="1" applyAlignment="1">
      <alignment horizontal="center"/>
    </xf>
    <xf numFmtId="0" fontId="0" fillId="0" borderId="2" xfId="0" applyNumberFormat="1" applyFill="1" applyBorder="1" applyAlignment="1"/>
    <xf numFmtId="0" fontId="3" fillId="0" borderId="2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1" fillId="3" borderId="2" xfId="0" applyFont="1" applyFill="1" applyBorder="1"/>
    <xf numFmtId="0" fontId="3" fillId="3" borderId="2" xfId="0" applyFont="1" applyFill="1" applyBorder="1" applyAlignment="1">
      <alignment horizontal="center"/>
    </xf>
    <xf numFmtId="0" fontId="1" fillId="0" borderId="2" xfId="0" applyFont="1" applyFill="1" applyBorder="1" applyAlignment="1"/>
  </cellXfs>
  <cellStyles count="1">
    <cellStyle name="Normal" xfId="0" builtinId="0"/>
  </cellStyles>
  <dxfs count="37">
    <dxf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9"/>
        </left>
        <right style="thin">
          <color theme="9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9"/>
        </left>
        <right/>
        <top style="thin">
          <color theme="9"/>
        </top>
        <bottom style="thin">
          <color theme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theme="9" tint="0.79998168889431442"/>
          <bgColor theme="9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  <dxf>
      <border outline="0">
        <top style="thin">
          <color theme="9"/>
        </top>
      </border>
    </dxf>
    <dxf>
      <border outline="0">
        <bottom style="medium">
          <color theme="9"/>
        </bottom>
      </border>
    </dxf>
    <dxf>
      <border outline="0"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9"/>
        </left>
        <right style="thin">
          <color theme="9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9"/>
        </left>
        <right/>
        <top style="thin">
          <color theme="9"/>
        </top>
        <bottom style="thin">
          <color theme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theme="9" tint="0.79998168889431442"/>
          <bgColor theme="9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  <dxf>
      <border outline="0">
        <top style="thin">
          <color theme="9"/>
        </top>
      </border>
    </dxf>
    <dxf>
      <border outline="0">
        <bottom style="medium">
          <color theme="9"/>
        </bottom>
      </border>
    </dxf>
    <dxf>
      <border outline="0"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numFmt numFmtId="3" formatCode="#,##0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Histogram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Histogram!$A$2:$A$6</c:f>
              <c:strCache>
                <c:ptCount val="5"/>
                <c:pt idx="0">
                  <c:v>75</c:v>
                </c:pt>
                <c:pt idx="1">
                  <c:v>80</c:v>
                </c:pt>
                <c:pt idx="2">
                  <c:v>85</c:v>
                </c:pt>
                <c:pt idx="3">
                  <c:v>90</c:v>
                </c:pt>
                <c:pt idx="4">
                  <c:v>More</c:v>
                </c:pt>
              </c:strCache>
            </c:strRef>
          </c:cat>
          <c:val>
            <c:numRef>
              <c:f>Histogram!$B$2:$B$6</c:f>
              <c:numCache>
                <c:formatCode>General</c:formatCode>
                <c:ptCount val="5"/>
                <c:pt idx="0">
                  <c:v>1</c:v>
                </c:pt>
                <c:pt idx="1">
                  <c:v>8</c:v>
                </c:pt>
                <c:pt idx="2">
                  <c:v>16</c:v>
                </c:pt>
                <c:pt idx="3">
                  <c:v>22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2D-4A5C-AEFA-D7725081326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1775998192"/>
        <c:axId val="1776017392"/>
      </c:barChart>
      <c:catAx>
        <c:axId val="177599819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6017392"/>
        <c:crosses val="autoZero"/>
        <c:auto val="1"/>
        <c:lblAlgn val="ctr"/>
        <c:lblOffset val="100"/>
        <c:noMultiLvlLbl val="0"/>
      </c:catAx>
      <c:valAx>
        <c:axId val="177601739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5998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Moving Average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Database!$D$2:$D$51</c:f>
              <c:numCache>
                <c:formatCode>#,##0</c:formatCode>
                <c:ptCount val="50"/>
                <c:pt idx="0">
                  <c:v>45000</c:v>
                </c:pt>
                <c:pt idx="1">
                  <c:v>55000</c:v>
                </c:pt>
                <c:pt idx="2">
                  <c:v>48000</c:v>
                </c:pt>
                <c:pt idx="3">
                  <c:v>68000</c:v>
                </c:pt>
                <c:pt idx="4">
                  <c:v>60000</c:v>
                </c:pt>
                <c:pt idx="5">
                  <c:v>42000</c:v>
                </c:pt>
                <c:pt idx="6">
                  <c:v>62000</c:v>
                </c:pt>
                <c:pt idx="7">
                  <c:v>52000</c:v>
                </c:pt>
                <c:pt idx="8">
                  <c:v>75000</c:v>
                </c:pt>
                <c:pt idx="9">
                  <c:v>50000</c:v>
                </c:pt>
                <c:pt idx="10">
                  <c:v>44000</c:v>
                </c:pt>
                <c:pt idx="11">
                  <c:v>65000</c:v>
                </c:pt>
                <c:pt idx="12">
                  <c:v>58000</c:v>
                </c:pt>
                <c:pt idx="13">
                  <c:v>46000</c:v>
                </c:pt>
                <c:pt idx="14">
                  <c:v>80000</c:v>
                </c:pt>
                <c:pt idx="15">
                  <c:v>70000</c:v>
                </c:pt>
                <c:pt idx="16">
                  <c:v>40000</c:v>
                </c:pt>
                <c:pt idx="17">
                  <c:v>62000</c:v>
                </c:pt>
                <c:pt idx="18">
                  <c:v>48000</c:v>
                </c:pt>
                <c:pt idx="19">
                  <c:v>61000</c:v>
                </c:pt>
                <c:pt idx="20">
                  <c:v>72000</c:v>
                </c:pt>
                <c:pt idx="21">
                  <c:v>43000</c:v>
                </c:pt>
                <c:pt idx="22">
                  <c:v>53000</c:v>
                </c:pt>
                <c:pt idx="23">
                  <c:v>67000</c:v>
                </c:pt>
                <c:pt idx="24">
                  <c:v>60000</c:v>
                </c:pt>
                <c:pt idx="25">
                  <c:v>45000</c:v>
                </c:pt>
                <c:pt idx="26">
                  <c:v>78000</c:v>
                </c:pt>
                <c:pt idx="27">
                  <c:v>54000</c:v>
                </c:pt>
                <c:pt idx="28">
                  <c:v>63000</c:v>
                </c:pt>
                <c:pt idx="29">
                  <c:v>47000</c:v>
                </c:pt>
                <c:pt idx="30">
                  <c:v>79000</c:v>
                </c:pt>
                <c:pt idx="31">
                  <c:v>44000</c:v>
                </c:pt>
                <c:pt idx="32">
                  <c:v>56000</c:v>
                </c:pt>
                <c:pt idx="33">
                  <c:v>61000</c:v>
                </c:pt>
                <c:pt idx="34">
                  <c:v>66000</c:v>
                </c:pt>
                <c:pt idx="35">
                  <c:v>38000</c:v>
                </c:pt>
                <c:pt idx="36">
                  <c:v>74000</c:v>
                </c:pt>
                <c:pt idx="37">
                  <c:v>46000</c:v>
                </c:pt>
                <c:pt idx="38">
                  <c:v>81000</c:v>
                </c:pt>
                <c:pt idx="39">
                  <c:v>69000</c:v>
                </c:pt>
                <c:pt idx="40">
                  <c:v>60000</c:v>
                </c:pt>
                <c:pt idx="41">
                  <c:v>42000</c:v>
                </c:pt>
                <c:pt idx="42">
                  <c:v>62000</c:v>
                </c:pt>
                <c:pt idx="43">
                  <c:v>77000</c:v>
                </c:pt>
                <c:pt idx="44">
                  <c:v>49000</c:v>
                </c:pt>
                <c:pt idx="45">
                  <c:v>71000</c:v>
                </c:pt>
                <c:pt idx="46">
                  <c:v>47000</c:v>
                </c:pt>
                <c:pt idx="47">
                  <c:v>63000</c:v>
                </c:pt>
                <c:pt idx="48">
                  <c:v>45000</c:v>
                </c:pt>
                <c:pt idx="49">
                  <c:v>60000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13-48DE-AE9C-1EA9717F3897}"/>
            </c:ext>
          </c:extLst>
        </c:ser>
        <c:ser>
          <c:idx val="1"/>
          <c:order val="1"/>
          <c:tx>
            <c:v>Forecast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Database!$I$2:$I$51</c:f>
              <c:numCache>
                <c:formatCode>General</c:formatCode>
                <c:ptCount val="50"/>
                <c:pt idx="0">
                  <c:v>#N/A</c:v>
                </c:pt>
                <c:pt idx="1">
                  <c:v>#N/A</c:v>
                </c:pt>
                <c:pt idx="2" formatCode="#,##0">
                  <c:v>49333.333333333336</c:v>
                </c:pt>
                <c:pt idx="3" formatCode="#,##0">
                  <c:v>57000</c:v>
                </c:pt>
                <c:pt idx="4" formatCode="#,##0">
                  <c:v>58666.666666666664</c:v>
                </c:pt>
                <c:pt idx="5" formatCode="#,##0">
                  <c:v>56666.666666666664</c:v>
                </c:pt>
                <c:pt idx="6" formatCode="#,##0">
                  <c:v>54666.666666666664</c:v>
                </c:pt>
                <c:pt idx="7" formatCode="#,##0">
                  <c:v>52000</c:v>
                </c:pt>
                <c:pt idx="8" formatCode="#,##0">
                  <c:v>63000</c:v>
                </c:pt>
                <c:pt idx="9" formatCode="#,##0">
                  <c:v>59000</c:v>
                </c:pt>
                <c:pt idx="10" formatCode="#,##0">
                  <c:v>56333.333333333336</c:v>
                </c:pt>
                <c:pt idx="11" formatCode="#,##0">
                  <c:v>53000</c:v>
                </c:pt>
                <c:pt idx="12" formatCode="#,##0">
                  <c:v>55666.666666666664</c:v>
                </c:pt>
                <c:pt idx="13" formatCode="#,##0">
                  <c:v>56333.333333333336</c:v>
                </c:pt>
                <c:pt idx="14" formatCode="#,##0">
                  <c:v>61333.333333333336</c:v>
                </c:pt>
                <c:pt idx="15" formatCode="#,##0">
                  <c:v>65333.333333333336</c:v>
                </c:pt>
                <c:pt idx="16" formatCode="#,##0">
                  <c:v>63333.333333333336</c:v>
                </c:pt>
                <c:pt idx="17" formatCode="#,##0">
                  <c:v>57333.333333333336</c:v>
                </c:pt>
                <c:pt idx="18" formatCode="#,##0">
                  <c:v>50000</c:v>
                </c:pt>
                <c:pt idx="19" formatCode="#,##0">
                  <c:v>57000</c:v>
                </c:pt>
                <c:pt idx="20" formatCode="#,##0">
                  <c:v>60333.333333333336</c:v>
                </c:pt>
                <c:pt idx="21" formatCode="#,##0">
                  <c:v>58666.666666666664</c:v>
                </c:pt>
                <c:pt idx="22" formatCode="#,##0">
                  <c:v>56000</c:v>
                </c:pt>
                <c:pt idx="23" formatCode="#,##0">
                  <c:v>54333.333333333336</c:v>
                </c:pt>
                <c:pt idx="24" formatCode="#,##0">
                  <c:v>60000</c:v>
                </c:pt>
                <c:pt idx="25" formatCode="#,##0">
                  <c:v>57333.333333333336</c:v>
                </c:pt>
                <c:pt idx="26" formatCode="#,##0">
                  <c:v>61000</c:v>
                </c:pt>
                <c:pt idx="27" formatCode="#,##0">
                  <c:v>59000</c:v>
                </c:pt>
                <c:pt idx="28" formatCode="#,##0">
                  <c:v>65000</c:v>
                </c:pt>
                <c:pt idx="29" formatCode="#,##0">
                  <c:v>54666.666666666664</c:v>
                </c:pt>
                <c:pt idx="30" formatCode="#,##0">
                  <c:v>63000</c:v>
                </c:pt>
                <c:pt idx="31" formatCode="#,##0">
                  <c:v>56666.666666666664</c:v>
                </c:pt>
                <c:pt idx="32" formatCode="#,##0">
                  <c:v>59666.666666666664</c:v>
                </c:pt>
                <c:pt idx="33" formatCode="#,##0">
                  <c:v>53666.666666666664</c:v>
                </c:pt>
                <c:pt idx="34" formatCode="#,##0">
                  <c:v>61000</c:v>
                </c:pt>
                <c:pt idx="35" formatCode="#,##0">
                  <c:v>55000</c:v>
                </c:pt>
                <c:pt idx="36" formatCode="#,##0">
                  <c:v>59333.333333333336</c:v>
                </c:pt>
                <c:pt idx="37" formatCode="#,##0">
                  <c:v>52666.666666666664</c:v>
                </c:pt>
                <c:pt idx="38" formatCode="#,##0">
                  <c:v>67000</c:v>
                </c:pt>
                <c:pt idx="39" formatCode="#,##0">
                  <c:v>65333.333333333336</c:v>
                </c:pt>
                <c:pt idx="40" formatCode="#,##0">
                  <c:v>70000</c:v>
                </c:pt>
                <c:pt idx="41" formatCode="#,##0">
                  <c:v>57000</c:v>
                </c:pt>
                <c:pt idx="42" formatCode="#,##0">
                  <c:v>54666.666666666664</c:v>
                </c:pt>
                <c:pt idx="43" formatCode="#,##0">
                  <c:v>60333.333333333336</c:v>
                </c:pt>
                <c:pt idx="44" formatCode="#,##0">
                  <c:v>62666.666666666664</c:v>
                </c:pt>
                <c:pt idx="45" formatCode="#,##0">
                  <c:v>65666.666666666672</c:v>
                </c:pt>
                <c:pt idx="46" formatCode="#,##0">
                  <c:v>55666.666666666664</c:v>
                </c:pt>
                <c:pt idx="47" formatCode="#,##0">
                  <c:v>60333.333333333336</c:v>
                </c:pt>
                <c:pt idx="48" formatCode="#,##0">
                  <c:v>51666.666666666664</c:v>
                </c:pt>
                <c:pt idx="49" formatCode="#,##0">
                  <c:v>56000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13-48DE-AE9C-1EA9717F38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3023216"/>
        <c:axId val="1393019856"/>
      </c:lineChart>
      <c:catAx>
        <c:axId val="139302321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Data Point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3019856"/>
        <c:crosses val="autoZero"/>
        <c:auto val="1"/>
        <c:lblAlgn val="ctr"/>
        <c:lblOffset val="100"/>
        <c:noMultiLvlLbl val="0"/>
      </c:catAx>
      <c:valAx>
        <c:axId val="13930198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3023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601980</xdr:colOff>
      <xdr:row>0</xdr:row>
      <xdr:rowOff>0</xdr:rowOff>
    </xdr:from>
    <xdr:to>
      <xdr:col>11</xdr:col>
      <xdr:colOff>0</xdr:colOff>
      <xdr:row>12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CEBA35-994E-EEEE-1D3A-DC54F5CAAC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0</xdr:rowOff>
    </xdr:from>
    <xdr:to>
      <xdr:col>10</xdr:col>
      <xdr:colOff>601980</xdr:colOff>
      <xdr:row>24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ECA211-F36D-442C-8E33-11989C6100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00FDC78-BA1C-4DCD-8C17-FBD12AC08388}" name="Table1" displayName="Table1" ref="A1:I51" totalsRowShown="0" headerRowDxfId="27" dataDxfId="28">
  <autoFilter ref="A1:I51" xr:uid="{800FDC78-BA1C-4DCD-8C17-FBD12AC08388}"/>
  <tableColumns count="9">
    <tableColumn id="1" xr3:uid="{866F3A40-43D0-40A8-AFFD-FB69DF6EAB44}" name="ID" dataDxfId="36"/>
    <tableColumn id="2" xr3:uid="{01CEEC56-DE8E-4E77-9BF0-BBC09D3173B5}" name="Age" dataDxfId="35"/>
    <tableColumn id="3" xr3:uid="{CE7E0CA6-040C-4C91-8C25-3C2B8F030FB0}" name="Years of Experience" dataDxfId="34"/>
    <tableColumn id="4" xr3:uid="{31CE679B-3217-4C7A-80CC-B5F3E667AD12}" name="Salary ($)" dataDxfId="33"/>
    <tableColumn id="5" xr3:uid="{D64F17F2-FB3A-42AB-A0A6-61245251FB58}" name="Performance Score" dataDxfId="32"/>
    <tableColumn id="6" xr3:uid="{A91B2996-8FF6-4871-85E7-AEC5D0D4DB8E}" name="Department" dataDxfId="31"/>
    <tableColumn id="7" xr3:uid="{A5DC2D2A-7A96-4993-A4B1-8083148123ED}" name="Gender" dataDxfId="30"/>
    <tableColumn id="8" xr3:uid="{60215DF2-2DED-4F00-9FCA-3D4148DA8627}" name="Region" dataDxfId="29"/>
    <tableColumn id="9" xr3:uid="{127575F4-E9DC-452E-8C24-A0D3EFCAFFB2}" name="Moving Average (Salary)" dataDxfId="0"/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61B945E-7E86-4DC7-A133-A2AB71E2A812}" name="Table2" displayName="Table2" ref="A1:H26" totalsRowShown="0" headerRowDxfId="14" dataDxfId="15" headerRowBorderDxfId="25" tableBorderDxfId="26" totalsRowBorderDxfId="24">
  <autoFilter ref="A1:H26" xr:uid="{D61B945E-7E86-4DC7-A133-A2AB71E2A812}"/>
  <tableColumns count="8">
    <tableColumn id="1" xr3:uid="{18EDBA3A-C387-4B5A-AF52-9E8405C3C7B5}" name="ID" dataDxfId="23"/>
    <tableColumn id="2" xr3:uid="{46AC1B44-D628-4DE6-9058-5445B7B3A89D}" name="Age" dataDxfId="22"/>
    <tableColumn id="3" xr3:uid="{54B6B9E9-C7E7-4970-BEB4-228A1AAFD108}" name="Years of Experience" dataDxfId="21"/>
    <tableColumn id="4" xr3:uid="{C30B1E5D-8460-4F94-84EF-2412822C60C0}" name="Salary ($)" dataDxfId="20"/>
    <tableColumn id="5" xr3:uid="{CD8D573B-3216-4BD1-8C95-5ACC47FBCCC9}" name="Performance Score" dataDxfId="19"/>
    <tableColumn id="6" xr3:uid="{26D9B053-E7CC-4A90-9743-316DCE572FDF}" name="Department" dataDxfId="18"/>
    <tableColumn id="7" xr3:uid="{08787E0C-1D67-4159-A9BD-C72BFD33A002}" name="Gender" dataDxfId="17"/>
    <tableColumn id="8" xr3:uid="{D70D2FD1-6DAF-4F83-9E58-0081A35A6185}" name="Region" dataDxfId="16"/>
  </tableColumns>
  <tableStyleInfo name="TableStyleLight2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F4B822E-DC1E-4F48-AA14-861273471CEB}" name="Table3" displayName="Table3" ref="J1:Q26" totalsRowShown="0" headerRowDxfId="1" dataDxfId="2" headerRowBorderDxfId="12" tableBorderDxfId="13" totalsRowBorderDxfId="11">
  <autoFilter ref="J1:Q26" xr:uid="{BF4B822E-DC1E-4F48-AA14-861273471CEB}"/>
  <tableColumns count="8">
    <tableColumn id="1" xr3:uid="{F10CEB82-9788-4A22-BE59-3C1FA0557870}" name="ID" dataDxfId="10"/>
    <tableColumn id="2" xr3:uid="{AC959558-1CF9-420C-9044-E3953E20E798}" name="Age" dataDxfId="9"/>
    <tableColumn id="3" xr3:uid="{DEC5A080-2F7F-49B4-96CC-A01550E48A80}" name="Years of Experience" dataDxfId="8"/>
    <tableColumn id="4" xr3:uid="{6B324952-CEB0-4E2A-8CEA-B48BF0F325E8}" name="Salary ($)" dataDxfId="7"/>
    <tableColumn id="5" xr3:uid="{208E7584-4391-452C-A7AE-8D73E25DC4AB}" name="Performance Score" dataDxfId="6"/>
    <tableColumn id="6" xr3:uid="{9E98DF87-360A-4A67-A8A3-DBD3CED676DC}" name="Department" dataDxfId="5"/>
    <tableColumn id="7" xr3:uid="{8723A1BA-86F3-4592-9F10-FA5FDBA42549}" name="Gender" dataDxfId="4"/>
    <tableColumn id="8" xr3:uid="{0394F4F2-0B21-43B9-84BF-CD3B385E87BC}" name="Region" dataDxfId="3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AB2D9-5308-402E-BD7B-271FFE3BE3CB}">
  <dimension ref="A1:O78"/>
  <sheetViews>
    <sheetView tabSelected="1" workbookViewId="0">
      <selection activeCell="K12" sqref="K12"/>
    </sheetView>
  </sheetViews>
  <sheetFormatPr defaultRowHeight="14.4" x14ac:dyDescent="0.3"/>
  <cols>
    <col min="1" max="1" width="4.6640625" customWidth="1"/>
    <col min="2" max="2" width="6.109375" customWidth="1"/>
    <col min="3" max="3" width="19.109375" customWidth="1"/>
    <col min="4" max="4" width="10.77734375" customWidth="1"/>
    <col min="5" max="5" width="18.88671875" customWidth="1"/>
    <col min="6" max="6" width="13" customWidth="1"/>
    <col min="7" max="7" width="9" customWidth="1"/>
    <col min="8" max="8" width="8.6640625" customWidth="1"/>
    <col min="9" max="9" width="26.44140625" bestFit="1" customWidth="1"/>
    <col min="10" max="10" width="26.44140625" customWidth="1"/>
    <col min="11" max="11" width="17.88671875" bestFit="1" customWidth="1"/>
    <col min="12" max="12" width="28.77734375" bestFit="1" customWidth="1"/>
  </cols>
  <sheetData>
    <row r="1" spans="1:12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72</v>
      </c>
      <c r="J1" s="2"/>
    </row>
    <row r="2" spans="1:12" x14ac:dyDescent="0.3">
      <c r="A2" s="3">
        <v>1</v>
      </c>
      <c r="B2" s="3">
        <v>28</v>
      </c>
      <c r="C2" s="3">
        <v>3</v>
      </c>
      <c r="D2" s="4">
        <v>45000</v>
      </c>
      <c r="E2" s="3">
        <v>85</v>
      </c>
      <c r="F2" s="3" t="s">
        <v>8</v>
      </c>
      <c r="G2" s="3" t="s">
        <v>9</v>
      </c>
      <c r="H2" s="3" t="s">
        <v>10</v>
      </c>
      <c r="I2" s="3" t="e">
        <v>#N/A</v>
      </c>
      <c r="J2" s="3"/>
    </row>
    <row r="3" spans="1:12" x14ac:dyDescent="0.3">
      <c r="A3" s="3">
        <v>2</v>
      </c>
      <c r="B3" s="3">
        <v>34</v>
      </c>
      <c r="C3" s="3">
        <v>7</v>
      </c>
      <c r="D3" s="4">
        <v>55000</v>
      </c>
      <c r="E3" s="3">
        <v>92</v>
      </c>
      <c r="F3" s="3" t="s">
        <v>11</v>
      </c>
      <c r="G3" s="3" t="s">
        <v>12</v>
      </c>
      <c r="H3" s="3" t="s">
        <v>13</v>
      </c>
      <c r="I3" s="3" t="e">
        <v>#N/A</v>
      </c>
      <c r="J3" s="3"/>
      <c r="K3" s="32" t="s">
        <v>19</v>
      </c>
      <c r="L3" s="32"/>
    </row>
    <row r="4" spans="1:12" x14ac:dyDescent="0.3">
      <c r="A4" s="3">
        <v>3</v>
      </c>
      <c r="B4" s="3">
        <v>29</v>
      </c>
      <c r="C4" s="3">
        <v>4</v>
      </c>
      <c r="D4" s="4">
        <v>48000</v>
      </c>
      <c r="E4" s="3">
        <v>88</v>
      </c>
      <c r="F4" s="3" t="s">
        <v>14</v>
      </c>
      <c r="G4" s="3" t="s">
        <v>9</v>
      </c>
      <c r="H4" s="3" t="s">
        <v>15</v>
      </c>
      <c r="I4" s="4">
        <f t="shared" ref="I4:I51" si="0">AVERAGE(D2:D4)</f>
        <v>49333.333333333336</v>
      </c>
      <c r="J4" s="4"/>
      <c r="K4" s="32" t="s">
        <v>20</v>
      </c>
      <c r="L4" s="32" t="s">
        <v>21</v>
      </c>
    </row>
    <row r="5" spans="1:12" x14ac:dyDescent="0.3">
      <c r="A5" s="3">
        <v>4</v>
      </c>
      <c r="B5" s="3">
        <v>41</v>
      </c>
      <c r="C5" s="3">
        <v>12</v>
      </c>
      <c r="D5" s="4">
        <v>68000</v>
      </c>
      <c r="E5" s="3">
        <v>79</v>
      </c>
      <c r="F5" s="3" t="s">
        <v>16</v>
      </c>
      <c r="G5" s="3" t="s">
        <v>12</v>
      </c>
      <c r="H5" s="3" t="s">
        <v>17</v>
      </c>
      <c r="I5" s="4">
        <f t="shared" si="0"/>
        <v>57000</v>
      </c>
      <c r="J5" s="4"/>
      <c r="K5" s="26" t="s">
        <v>22</v>
      </c>
      <c r="L5" s="26" t="s">
        <v>3</v>
      </c>
    </row>
    <row r="6" spans="1:12" x14ac:dyDescent="0.3">
      <c r="A6" s="3">
        <v>5</v>
      </c>
      <c r="B6" s="3">
        <v>36</v>
      </c>
      <c r="C6" s="3">
        <v>8</v>
      </c>
      <c r="D6" s="4">
        <v>60000</v>
      </c>
      <c r="E6" s="3">
        <v>91</v>
      </c>
      <c r="F6" s="3" t="s">
        <v>18</v>
      </c>
      <c r="G6" s="3" t="s">
        <v>9</v>
      </c>
      <c r="H6" s="3" t="s">
        <v>10</v>
      </c>
      <c r="I6" s="4">
        <f t="shared" si="0"/>
        <v>58666.666666666664</v>
      </c>
      <c r="J6" s="4"/>
      <c r="K6" s="26" t="s">
        <v>60</v>
      </c>
      <c r="L6" s="26" t="s">
        <v>61</v>
      </c>
    </row>
    <row r="7" spans="1:12" x14ac:dyDescent="0.3">
      <c r="A7" s="3">
        <v>6</v>
      </c>
      <c r="B7" s="3">
        <v>25</v>
      </c>
      <c r="C7" s="3">
        <v>2</v>
      </c>
      <c r="D7" s="4">
        <v>42000</v>
      </c>
      <c r="E7" s="3">
        <v>83</v>
      </c>
      <c r="F7" s="3" t="s">
        <v>8</v>
      </c>
      <c r="G7" s="3" t="s">
        <v>12</v>
      </c>
      <c r="H7" s="3" t="s">
        <v>13</v>
      </c>
      <c r="I7" s="4">
        <f t="shared" si="0"/>
        <v>56666.666666666664</v>
      </c>
      <c r="J7" s="4"/>
      <c r="K7" s="26" t="s">
        <v>70</v>
      </c>
      <c r="L7" s="26" t="s">
        <v>71</v>
      </c>
    </row>
    <row r="8" spans="1:12" x14ac:dyDescent="0.3">
      <c r="A8" s="3">
        <v>7</v>
      </c>
      <c r="B8" s="3">
        <v>39</v>
      </c>
      <c r="C8" s="3">
        <v>10</v>
      </c>
      <c r="D8" s="4">
        <v>62000</v>
      </c>
      <c r="E8" s="3">
        <v>87</v>
      </c>
      <c r="F8" s="3" t="s">
        <v>11</v>
      </c>
      <c r="G8" s="3" t="s">
        <v>9</v>
      </c>
      <c r="H8" s="3" t="s">
        <v>15</v>
      </c>
      <c r="I8" s="4">
        <f t="shared" si="0"/>
        <v>54666.666666666664</v>
      </c>
      <c r="J8" s="4"/>
      <c r="K8" s="26" t="s">
        <v>73</v>
      </c>
      <c r="L8" s="26" t="s">
        <v>3</v>
      </c>
    </row>
    <row r="9" spans="1:12" x14ac:dyDescent="0.3">
      <c r="A9" s="3">
        <v>8</v>
      </c>
      <c r="B9" s="3">
        <v>32</v>
      </c>
      <c r="C9" s="3">
        <v>6</v>
      </c>
      <c r="D9" s="4">
        <v>52000</v>
      </c>
      <c r="E9" s="3">
        <v>90</v>
      </c>
      <c r="F9" s="3" t="s">
        <v>16</v>
      </c>
      <c r="G9" s="3" t="s">
        <v>12</v>
      </c>
      <c r="H9" s="3" t="s">
        <v>17</v>
      </c>
      <c r="I9" s="4">
        <f t="shared" si="0"/>
        <v>52000</v>
      </c>
      <c r="J9" s="4"/>
      <c r="K9" s="26" t="s">
        <v>82</v>
      </c>
      <c r="L9" s="26" t="s">
        <v>3</v>
      </c>
    </row>
    <row r="10" spans="1:12" x14ac:dyDescent="0.3">
      <c r="A10" s="3">
        <v>9</v>
      </c>
      <c r="B10" s="3">
        <v>45</v>
      </c>
      <c r="C10" s="3">
        <v>15</v>
      </c>
      <c r="D10" s="4">
        <v>75000</v>
      </c>
      <c r="E10" s="3">
        <v>78</v>
      </c>
      <c r="F10" s="3" t="s">
        <v>14</v>
      </c>
      <c r="G10" s="3" t="s">
        <v>9</v>
      </c>
      <c r="H10" s="3" t="s">
        <v>10</v>
      </c>
      <c r="I10" s="4">
        <f t="shared" si="0"/>
        <v>63000</v>
      </c>
      <c r="J10" s="4"/>
      <c r="K10" s="26" t="s">
        <v>83</v>
      </c>
      <c r="L10" s="26" t="s">
        <v>4</v>
      </c>
    </row>
    <row r="11" spans="1:12" x14ac:dyDescent="0.3">
      <c r="A11" s="3">
        <v>10</v>
      </c>
      <c r="B11" s="3">
        <v>31</v>
      </c>
      <c r="C11" s="3">
        <v>5</v>
      </c>
      <c r="D11" s="4">
        <v>50000</v>
      </c>
      <c r="E11" s="3">
        <v>85</v>
      </c>
      <c r="F11" s="3" t="s">
        <v>18</v>
      </c>
      <c r="G11" s="3" t="s">
        <v>12</v>
      </c>
      <c r="H11" s="3" t="s">
        <v>13</v>
      </c>
      <c r="I11" s="4">
        <f t="shared" si="0"/>
        <v>59000</v>
      </c>
      <c r="J11" s="4"/>
    </row>
    <row r="12" spans="1:12" x14ac:dyDescent="0.3">
      <c r="A12" s="3">
        <v>11</v>
      </c>
      <c r="B12" s="3">
        <v>27</v>
      </c>
      <c r="C12" s="3">
        <v>3</v>
      </c>
      <c r="D12" s="4">
        <v>44000</v>
      </c>
      <c r="E12" s="3">
        <v>82</v>
      </c>
      <c r="F12" s="3" t="s">
        <v>8</v>
      </c>
      <c r="G12" s="3" t="s">
        <v>9</v>
      </c>
      <c r="H12" s="3" t="s">
        <v>15</v>
      </c>
      <c r="I12" s="4">
        <f t="shared" si="0"/>
        <v>56333.333333333336</v>
      </c>
      <c r="J12" s="4"/>
    </row>
    <row r="13" spans="1:12" x14ac:dyDescent="0.3">
      <c r="A13" s="3">
        <v>12</v>
      </c>
      <c r="B13" s="3">
        <v>40</v>
      </c>
      <c r="C13" s="3">
        <v>11</v>
      </c>
      <c r="D13" s="4">
        <v>65000</v>
      </c>
      <c r="E13" s="3">
        <v>89</v>
      </c>
      <c r="F13" s="3" t="s">
        <v>11</v>
      </c>
      <c r="G13" s="3" t="s">
        <v>12</v>
      </c>
      <c r="H13" s="3" t="s">
        <v>17</v>
      </c>
      <c r="I13" s="4">
        <f t="shared" si="0"/>
        <v>53000</v>
      </c>
      <c r="J13" s="4"/>
    </row>
    <row r="14" spans="1:12" x14ac:dyDescent="0.3">
      <c r="A14" s="3">
        <v>13</v>
      </c>
      <c r="B14" s="3">
        <v>33</v>
      </c>
      <c r="C14" s="3">
        <v>7</v>
      </c>
      <c r="D14" s="4">
        <v>58000</v>
      </c>
      <c r="E14" s="3">
        <v>91</v>
      </c>
      <c r="F14" s="3" t="s">
        <v>16</v>
      </c>
      <c r="G14" s="3" t="s">
        <v>9</v>
      </c>
      <c r="H14" s="3" t="s">
        <v>10</v>
      </c>
      <c r="I14" s="4">
        <f t="shared" si="0"/>
        <v>55666.666666666664</v>
      </c>
      <c r="J14" s="4"/>
    </row>
    <row r="15" spans="1:12" x14ac:dyDescent="0.3">
      <c r="A15" s="3">
        <v>14</v>
      </c>
      <c r="B15" s="3">
        <v>29</v>
      </c>
      <c r="C15" s="3">
        <v>4</v>
      </c>
      <c r="D15" s="4">
        <v>46000</v>
      </c>
      <c r="E15" s="3">
        <v>87</v>
      </c>
      <c r="F15" s="3" t="s">
        <v>18</v>
      </c>
      <c r="G15" s="3" t="s">
        <v>12</v>
      </c>
      <c r="H15" s="3" t="s">
        <v>13</v>
      </c>
      <c r="I15" s="4">
        <f t="shared" si="0"/>
        <v>56333.333333333336</v>
      </c>
      <c r="J15" s="4"/>
    </row>
    <row r="16" spans="1:12" x14ac:dyDescent="0.3">
      <c r="A16" s="3">
        <v>15</v>
      </c>
      <c r="B16" s="3">
        <v>50</v>
      </c>
      <c r="C16" s="3">
        <v>20</v>
      </c>
      <c r="D16" s="4">
        <v>80000</v>
      </c>
      <c r="E16" s="3">
        <v>75</v>
      </c>
      <c r="F16" s="3" t="s">
        <v>14</v>
      </c>
      <c r="G16" s="3" t="s">
        <v>9</v>
      </c>
      <c r="H16" s="3" t="s">
        <v>15</v>
      </c>
      <c r="I16" s="4">
        <f t="shared" si="0"/>
        <v>61333.333333333336</v>
      </c>
      <c r="J16" s="4"/>
    </row>
    <row r="17" spans="1:15" x14ac:dyDescent="0.3">
      <c r="A17" s="3">
        <v>16</v>
      </c>
      <c r="B17" s="3">
        <v>43</v>
      </c>
      <c r="C17" s="3">
        <v>13</v>
      </c>
      <c r="D17" s="4">
        <v>70000</v>
      </c>
      <c r="E17" s="3">
        <v>81</v>
      </c>
      <c r="F17" s="3" t="s">
        <v>16</v>
      </c>
      <c r="G17" s="3" t="s">
        <v>12</v>
      </c>
      <c r="H17" s="3" t="s">
        <v>17</v>
      </c>
      <c r="I17" s="4">
        <f t="shared" si="0"/>
        <v>65333.333333333336</v>
      </c>
      <c r="J17" s="4"/>
    </row>
    <row r="18" spans="1:15" x14ac:dyDescent="0.3">
      <c r="A18" s="3">
        <v>17</v>
      </c>
      <c r="B18" s="3">
        <v>24</v>
      </c>
      <c r="C18" s="3">
        <v>1</v>
      </c>
      <c r="D18" s="4">
        <v>40000</v>
      </c>
      <c r="E18" s="3">
        <v>84</v>
      </c>
      <c r="F18" s="3" t="s">
        <v>8</v>
      </c>
      <c r="G18" s="3" t="s">
        <v>9</v>
      </c>
      <c r="H18" s="3" t="s">
        <v>10</v>
      </c>
      <c r="I18" s="4">
        <f t="shared" si="0"/>
        <v>63333.333333333336</v>
      </c>
      <c r="J18" s="4"/>
    </row>
    <row r="19" spans="1:15" x14ac:dyDescent="0.3">
      <c r="A19" s="3">
        <v>18</v>
      </c>
      <c r="B19" s="3">
        <v>35</v>
      </c>
      <c r="C19" s="3">
        <v>8</v>
      </c>
      <c r="D19" s="4">
        <v>62000</v>
      </c>
      <c r="E19" s="3">
        <v>88</v>
      </c>
      <c r="F19" s="3" t="s">
        <v>11</v>
      </c>
      <c r="G19" s="3" t="s">
        <v>12</v>
      </c>
      <c r="H19" s="3" t="s">
        <v>13</v>
      </c>
      <c r="I19" s="4">
        <f t="shared" si="0"/>
        <v>57333.333333333336</v>
      </c>
      <c r="J19" s="4"/>
    </row>
    <row r="20" spans="1:15" x14ac:dyDescent="0.3">
      <c r="A20" s="3">
        <v>19</v>
      </c>
      <c r="B20" s="3">
        <v>30</v>
      </c>
      <c r="C20" s="3">
        <v>5</v>
      </c>
      <c r="D20" s="4">
        <v>48000</v>
      </c>
      <c r="E20" s="3">
        <v>85</v>
      </c>
      <c r="F20" s="3" t="s">
        <v>14</v>
      </c>
      <c r="G20" s="3" t="s">
        <v>9</v>
      </c>
      <c r="H20" s="3" t="s">
        <v>15</v>
      </c>
      <c r="I20" s="4">
        <f t="shared" si="0"/>
        <v>50000</v>
      </c>
      <c r="J20" s="4"/>
    </row>
    <row r="21" spans="1:15" x14ac:dyDescent="0.3">
      <c r="A21" s="3">
        <v>20</v>
      </c>
      <c r="B21" s="3">
        <v>38</v>
      </c>
      <c r="C21" s="3">
        <v>9</v>
      </c>
      <c r="D21" s="4">
        <v>61000</v>
      </c>
      <c r="E21" s="3">
        <v>86</v>
      </c>
      <c r="F21" s="3" t="s">
        <v>18</v>
      </c>
      <c r="G21" s="3" t="s">
        <v>12</v>
      </c>
      <c r="H21" s="3" t="s">
        <v>17</v>
      </c>
      <c r="I21" s="4">
        <f t="shared" si="0"/>
        <v>57000</v>
      </c>
      <c r="J21" s="4"/>
    </row>
    <row r="22" spans="1:15" x14ac:dyDescent="0.3">
      <c r="A22" s="3">
        <v>21</v>
      </c>
      <c r="B22" s="3">
        <v>44</v>
      </c>
      <c r="C22" s="3">
        <v>14</v>
      </c>
      <c r="D22" s="4">
        <v>72000</v>
      </c>
      <c r="E22" s="3">
        <v>80</v>
      </c>
      <c r="F22" s="3" t="s">
        <v>8</v>
      </c>
      <c r="G22" s="3" t="s">
        <v>9</v>
      </c>
      <c r="H22" s="3" t="s">
        <v>10</v>
      </c>
      <c r="I22" s="4">
        <f t="shared" si="0"/>
        <v>60333.333333333336</v>
      </c>
      <c r="J22" s="4"/>
    </row>
    <row r="23" spans="1:15" x14ac:dyDescent="0.3">
      <c r="A23" s="3">
        <v>22</v>
      </c>
      <c r="B23" s="3">
        <v>26</v>
      </c>
      <c r="C23" s="3">
        <v>2</v>
      </c>
      <c r="D23" s="4">
        <v>43000</v>
      </c>
      <c r="E23" s="3">
        <v>82</v>
      </c>
      <c r="F23" s="3" t="s">
        <v>16</v>
      </c>
      <c r="G23" s="3" t="s">
        <v>12</v>
      </c>
      <c r="H23" s="3" t="s">
        <v>13</v>
      </c>
      <c r="I23" s="4">
        <f t="shared" si="0"/>
        <v>58666.666666666664</v>
      </c>
      <c r="J23" s="4"/>
    </row>
    <row r="24" spans="1:15" x14ac:dyDescent="0.3">
      <c r="A24" s="3">
        <v>23</v>
      </c>
      <c r="B24" s="3">
        <v>31</v>
      </c>
      <c r="C24" s="3">
        <v>6</v>
      </c>
      <c r="D24" s="4">
        <v>53000</v>
      </c>
      <c r="E24" s="3">
        <v>89</v>
      </c>
      <c r="F24" s="3" t="s">
        <v>11</v>
      </c>
      <c r="G24" s="3" t="s">
        <v>9</v>
      </c>
      <c r="H24" s="3" t="s">
        <v>15</v>
      </c>
      <c r="I24" s="4">
        <f t="shared" si="0"/>
        <v>56000</v>
      </c>
      <c r="J24" s="4"/>
    </row>
    <row r="25" spans="1:15" x14ac:dyDescent="0.3">
      <c r="A25" s="3">
        <v>24</v>
      </c>
      <c r="B25" s="3">
        <v>42</v>
      </c>
      <c r="C25" s="3">
        <v>11</v>
      </c>
      <c r="D25" s="4">
        <v>67000</v>
      </c>
      <c r="E25" s="3">
        <v>87</v>
      </c>
      <c r="F25" s="3" t="s">
        <v>14</v>
      </c>
      <c r="G25" s="3" t="s">
        <v>12</v>
      </c>
      <c r="H25" s="3" t="s">
        <v>17</v>
      </c>
      <c r="I25" s="4">
        <f t="shared" si="0"/>
        <v>54333.333333333336</v>
      </c>
      <c r="J25" s="4"/>
    </row>
    <row r="26" spans="1:15" x14ac:dyDescent="0.3">
      <c r="A26" s="3">
        <v>25</v>
      </c>
      <c r="B26" s="3">
        <v>37</v>
      </c>
      <c r="C26" s="3">
        <v>9</v>
      </c>
      <c r="D26" s="4">
        <v>60000</v>
      </c>
      <c r="E26" s="3">
        <v>88</v>
      </c>
      <c r="F26" s="3" t="s">
        <v>18</v>
      </c>
      <c r="G26" s="3" t="s">
        <v>9</v>
      </c>
      <c r="H26" s="3" t="s">
        <v>10</v>
      </c>
      <c r="I26" s="4">
        <f t="shared" si="0"/>
        <v>60000</v>
      </c>
      <c r="J26" s="4"/>
    </row>
    <row r="27" spans="1:15" x14ac:dyDescent="0.3">
      <c r="A27" s="3">
        <v>26</v>
      </c>
      <c r="B27" s="3">
        <v>28</v>
      </c>
      <c r="C27" s="3">
        <v>3</v>
      </c>
      <c r="D27" s="4">
        <v>45000</v>
      </c>
      <c r="E27" s="3">
        <v>84</v>
      </c>
      <c r="F27" s="3" t="s">
        <v>8</v>
      </c>
      <c r="G27" s="3" t="s">
        <v>12</v>
      </c>
      <c r="H27" s="3" t="s">
        <v>13</v>
      </c>
      <c r="I27" s="4">
        <f t="shared" si="0"/>
        <v>57333.333333333336</v>
      </c>
      <c r="J27" s="4"/>
    </row>
    <row r="28" spans="1:15" x14ac:dyDescent="0.3">
      <c r="A28" s="3">
        <v>27</v>
      </c>
      <c r="B28" s="3">
        <v>48</v>
      </c>
      <c r="C28" s="3">
        <v>18</v>
      </c>
      <c r="D28" s="4">
        <v>78000</v>
      </c>
      <c r="E28" s="3">
        <v>77</v>
      </c>
      <c r="F28" s="3" t="s">
        <v>11</v>
      </c>
      <c r="G28" s="3" t="s">
        <v>9</v>
      </c>
      <c r="H28" s="3" t="s">
        <v>15</v>
      </c>
      <c r="I28" s="4">
        <f t="shared" si="0"/>
        <v>61000</v>
      </c>
      <c r="J28" s="4"/>
    </row>
    <row r="29" spans="1:15" x14ac:dyDescent="0.3">
      <c r="A29" s="3">
        <v>28</v>
      </c>
      <c r="B29" s="3">
        <v>33</v>
      </c>
      <c r="C29" s="3">
        <v>6</v>
      </c>
      <c r="D29" s="4">
        <v>54000</v>
      </c>
      <c r="E29" s="3">
        <v>90</v>
      </c>
      <c r="F29" s="3" t="s">
        <v>16</v>
      </c>
      <c r="G29" s="3" t="s">
        <v>12</v>
      </c>
      <c r="H29" s="3" t="s">
        <v>17</v>
      </c>
      <c r="I29" s="4">
        <f t="shared" si="0"/>
        <v>59000</v>
      </c>
      <c r="J29" s="4"/>
    </row>
    <row r="30" spans="1:15" x14ac:dyDescent="0.3">
      <c r="A30" s="3">
        <v>29</v>
      </c>
      <c r="B30" s="3">
        <v>39</v>
      </c>
      <c r="C30" s="3">
        <v>10</v>
      </c>
      <c r="D30" s="4">
        <v>63000</v>
      </c>
      <c r="E30" s="3">
        <v>86</v>
      </c>
      <c r="F30" s="3" t="s">
        <v>14</v>
      </c>
      <c r="G30" s="3" t="s">
        <v>9</v>
      </c>
      <c r="H30" s="3" t="s">
        <v>10</v>
      </c>
      <c r="I30" s="4">
        <f t="shared" si="0"/>
        <v>65000</v>
      </c>
      <c r="J30" s="4"/>
    </row>
    <row r="31" spans="1:15" x14ac:dyDescent="0.3">
      <c r="A31" s="3">
        <v>30</v>
      </c>
      <c r="B31" s="3">
        <v>29</v>
      </c>
      <c r="C31" s="3">
        <v>4</v>
      </c>
      <c r="D31" s="4">
        <v>47000</v>
      </c>
      <c r="E31" s="3">
        <v>83</v>
      </c>
      <c r="F31" s="3" t="s">
        <v>18</v>
      </c>
      <c r="G31" s="3" t="s">
        <v>12</v>
      </c>
      <c r="H31" s="3" t="s">
        <v>13</v>
      </c>
      <c r="I31" s="4">
        <f t="shared" si="0"/>
        <v>54666.666666666664</v>
      </c>
      <c r="J31" s="4"/>
      <c r="O31" s="1"/>
    </row>
    <row r="32" spans="1:15" x14ac:dyDescent="0.3">
      <c r="A32" s="3">
        <v>31</v>
      </c>
      <c r="B32" s="3">
        <v>49</v>
      </c>
      <c r="C32" s="3">
        <v>19</v>
      </c>
      <c r="D32" s="4">
        <v>79000</v>
      </c>
      <c r="E32" s="3">
        <v>78</v>
      </c>
      <c r="F32" s="3" t="s">
        <v>8</v>
      </c>
      <c r="G32" s="3" t="s">
        <v>9</v>
      </c>
      <c r="H32" s="3" t="s">
        <v>15</v>
      </c>
      <c r="I32" s="4">
        <f t="shared" si="0"/>
        <v>63000</v>
      </c>
      <c r="J32" s="4"/>
      <c r="O32" s="1"/>
    </row>
    <row r="33" spans="1:15" x14ac:dyDescent="0.3">
      <c r="A33" s="3">
        <v>32</v>
      </c>
      <c r="B33" s="3">
        <v>27</v>
      </c>
      <c r="C33" s="3">
        <v>2</v>
      </c>
      <c r="D33" s="4">
        <v>44000</v>
      </c>
      <c r="E33" s="3">
        <v>85</v>
      </c>
      <c r="F33" s="3" t="s">
        <v>11</v>
      </c>
      <c r="G33" s="3" t="s">
        <v>12</v>
      </c>
      <c r="H33" s="3" t="s">
        <v>17</v>
      </c>
      <c r="I33" s="4">
        <f t="shared" si="0"/>
        <v>56666.666666666664</v>
      </c>
      <c r="J33" s="4"/>
      <c r="O33" s="1"/>
    </row>
    <row r="34" spans="1:15" x14ac:dyDescent="0.3">
      <c r="A34" s="3">
        <v>33</v>
      </c>
      <c r="B34" s="3">
        <v>34</v>
      </c>
      <c r="C34" s="3">
        <v>7</v>
      </c>
      <c r="D34" s="4">
        <v>56000</v>
      </c>
      <c r="E34" s="3">
        <v>89</v>
      </c>
      <c r="F34" s="3" t="s">
        <v>16</v>
      </c>
      <c r="G34" s="3" t="s">
        <v>9</v>
      </c>
      <c r="H34" s="3" t="s">
        <v>10</v>
      </c>
      <c r="I34" s="4">
        <f t="shared" si="0"/>
        <v>59666.666666666664</v>
      </c>
      <c r="J34" s="4"/>
      <c r="O34" s="1"/>
    </row>
    <row r="35" spans="1:15" x14ac:dyDescent="0.3">
      <c r="A35" s="3">
        <v>34</v>
      </c>
      <c r="B35" s="3">
        <v>36</v>
      </c>
      <c r="C35" s="3">
        <v>9</v>
      </c>
      <c r="D35" s="4">
        <v>61000</v>
      </c>
      <c r="E35" s="3">
        <v>87</v>
      </c>
      <c r="F35" s="3" t="s">
        <v>14</v>
      </c>
      <c r="G35" s="3" t="s">
        <v>12</v>
      </c>
      <c r="H35" s="3" t="s">
        <v>13</v>
      </c>
      <c r="I35" s="4">
        <f t="shared" si="0"/>
        <v>53666.666666666664</v>
      </c>
      <c r="J35" s="4"/>
      <c r="O35" s="1"/>
    </row>
    <row r="36" spans="1:15" x14ac:dyDescent="0.3">
      <c r="A36" s="3">
        <v>35</v>
      </c>
      <c r="B36" s="3">
        <v>40</v>
      </c>
      <c r="C36" s="3">
        <v>11</v>
      </c>
      <c r="D36" s="4">
        <v>66000</v>
      </c>
      <c r="E36" s="3">
        <v>90</v>
      </c>
      <c r="F36" s="3" t="s">
        <v>18</v>
      </c>
      <c r="G36" s="3" t="s">
        <v>9</v>
      </c>
      <c r="H36" s="3" t="s">
        <v>15</v>
      </c>
      <c r="I36" s="4">
        <f t="shared" si="0"/>
        <v>61000</v>
      </c>
      <c r="J36" s="4"/>
      <c r="O36" s="1"/>
    </row>
    <row r="37" spans="1:15" x14ac:dyDescent="0.3">
      <c r="A37" s="3">
        <v>36</v>
      </c>
      <c r="B37" s="3">
        <v>22</v>
      </c>
      <c r="C37" s="3">
        <v>1</v>
      </c>
      <c r="D37" s="4">
        <v>38000</v>
      </c>
      <c r="E37" s="3">
        <v>81</v>
      </c>
      <c r="F37" s="3" t="s">
        <v>8</v>
      </c>
      <c r="G37" s="3" t="s">
        <v>12</v>
      </c>
      <c r="H37" s="3" t="s">
        <v>17</v>
      </c>
      <c r="I37" s="4">
        <f t="shared" si="0"/>
        <v>55000</v>
      </c>
      <c r="J37" s="4"/>
      <c r="O37" s="1"/>
    </row>
    <row r="38" spans="1:15" x14ac:dyDescent="0.3">
      <c r="A38" s="3">
        <v>37</v>
      </c>
      <c r="B38" s="3">
        <v>45</v>
      </c>
      <c r="C38" s="3">
        <v>15</v>
      </c>
      <c r="D38" s="4">
        <v>74000</v>
      </c>
      <c r="E38" s="3">
        <v>79</v>
      </c>
      <c r="F38" s="3" t="s">
        <v>11</v>
      </c>
      <c r="G38" s="3" t="s">
        <v>9</v>
      </c>
      <c r="H38" s="3" t="s">
        <v>10</v>
      </c>
      <c r="I38" s="4">
        <f t="shared" si="0"/>
        <v>59333.333333333336</v>
      </c>
      <c r="J38" s="4"/>
      <c r="O38" s="1"/>
    </row>
    <row r="39" spans="1:15" x14ac:dyDescent="0.3">
      <c r="A39" s="3">
        <v>38</v>
      </c>
      <c r="B39" s="3">
        <v>29</v>
      </c>
      <c r="C39" s="3">
        <v>4</v>
      </c>
      <c r="D39" s="4">
        <v>46000</v>
      </c>
      <c r="E39" s="3">
        <v>88</v>
      </c>
      <c r="F39" s="3" t="s">
        <v>16</v>
      </c>
      <c r="G39" s="3" t="s">
        <v>12</v>
      </c>
      <c r="H39" s="3" t="s">
        <v>13</v>
      </c>
      <c r="I39" s="4">
        <f t="shared" si="0"/>
        <v>52666.666666666664</v>
      </c>
      <c r="J39" s="4"/>
      <c r="O39" s="1"/>
    </row>
    <row r="40" spans="1:15" x14ac:dyDescent="0.3">
      <c r="A40" s="3">
        <v>39</v>
      </c>
      <c r="B40" s="3">
        <v>50</v>
      </c>
      <c r="C40" s="3">
        <v>20</v>
      </c>
      <c r="D40" s="4">
        <v>81000</v>
      </c>
      <c r="E40" s="3">
        <v>76</v>
      </c>
      <c r="F40" s="3" t="s">
        <v>14</v>
      </c>
      <c r="G40" s="3" t="s">
        <v>9</v>
      </c>
      <c r="H40" s="3" t="s">
        <v>15</v>
      </c>
      <c r="I40" s="4">
        <f t="shared" si="0"/>
        <v>67000</v>
      </c>
      <c r="J40" s="4"/>
      <c r="O40" s="1"/>
    </row>
    <row r="41" spans="1:15" x14ac:dyDescent="0.3">
      <c r="A41" s="3">
        <v>40</v>
      </c>
      <c r="B41" s="3">
        <v>41</v>
      </c>
      <c r="C41" s="3">
        <v>12</v>
      </c>
      <c r="D41" s="4">
        <v>69000</v>
      </c>
      <c r="E41" s="3">
        <v>87</v>
      </c>
      <c r="F41" s="3" t="s">
        <v>18</v>
      </c>
      <c r="G41" s="3" t="s">
        <v>12</v>
      </c>
      <c r="H41" s="3" t="s">
        <v>17</v>
      </c>
      <c r="I41" s="4">
        <f t="shared" si="0"/>
        <v>65333.333333333336</v>
      </c>
      <c r="J41" s="4"/>
      <c r="O41" s="1"/>
    </row>
    <row r="42" spans="1:15" x14ac:dyDescent="0.3">
      <c r="A42" s="3">
        <v>41</v>
      </c>
      <c r="B42" s="3">
        <v>35</v>
      </c>
      <c r="C42" s="3">
        <v>9</v>
      </c>
      <c r="D42" s="4">
        <v>60000</v>
      </c>
      <c r="E42" s="3">
        <v>86</v>
      </c>
      <c r="F42" s="3" t="s">
        <v>8</v>
      </c>
      <c r="G42" s="3" t="s">
        <v>9</v>
      </c>
      <c r="H42" s="3" t="s">
        <v>10</v>
      </c>
      <c r="I42" s="4">
        <f t="shared" si="0"/>
        <v>70000</v>
      </c>
      <c r="J42" s="4"/>
      <c r="O42" s="1"/>
    </row>
    <row r="43" spans="1:15" x14ac:dyDescent="0.3">
      <c r="A43" s="3">
        <v>42</v>
      </c>
      <c r="B43" s="3">
        <v>25</v>
      </c>
      <c r="C43" s="3">
        <v>2</v>
      </c>
      <c r="D43" s="4">
        <v>42000</v>
      </c>
      <c r="E43" s="3">
        <v>82</v>
      </c>
      <c r="F43" s="3" t="s">
        <v>11</v>
      </c>
      <c r="G43" s="3" t="s">
        <v>12</v>
      </c>
      <c r="H43" s="3" t="s">
        <v>13</v>
      </c>
      <c r="I43" s="4">
        <f t="shared" si="0"/>
        <v>57000</v>
      </c>
      <c r="J43" s="4"/>
      <c r="O43" s="1"/>
    </row>
    <row r="44" spans="1:15" x14ac:dyDescent="0.3">
      <c r="A44" s="3">
        <v>43</v>
      </c>
      <c r="B44" s="3">
        <v>38</v>
      </c>
      <c r="C44" s="3">
        <v>10</v>
      </c>
      <c r="D44" s="4">
        <v>62000</v>
      </c>
      <c r="E44" s="3">
        <v>89</v>
      </c>
      <c r="F44" s="3" t="s">
        <v>16</v>
      </c>
      <c r="G44" s="3" t="s">
        <v>9</v>
      </c>
      <c r="H44" s="3" t="s">
        <v>15</v>
      </c>
      <c r="I44" s="4">
        <f t="shared" si="0"/>
        <v>54666.666666666664</v>
      </c>
      <c r="J44" s="4"/>
      <c r="O44" s="1"/>
    </row>
    <row r="45" spans="1:15" x14ac:dyDescent="0.3">
      <c r="A45" s="3">
        <v>44</v>
      </c>
      <c r="B45" s="3">
        <v>47</v>
      </c>
      <c r="C45" s="3">
        <v>17</v>
      </c>
      <c r="D45" s="4">
        <v>77000</v>
      </c>
      <c r="E45" s="3">
        <v>80</v>
      </c>
      <c r="F45" s="3" t="s">
        <v>14</v>
      </c>
      <c r="G45" s="3" t="s">
        <v>12</v>
      </c>
      <c r="H45" s="3" t="s">
        <v>17</v>
      </c>
      <c r="I45" s="4">
        <f t="shared" si="0"/>
        <v>60333.333333333336</v>
      </c>
      <c r="J45" s="4"/>
      <c r="O45" s="1"/>
    </row>
    <row r="46" spans="1:15" x14ac:dyDescent="0.3">
      <c r="A46" s="3">
        <v>45</v>
      </c>
      <c r="B46" s="3">
        <v>32</v>
      </c>
      <c r="C46" s="3">
        <v>5</v>
      </c>
      <c r="D46" s="4">
        <v>49000</v>
      </c>
      <c r="E46" s="3">
        <v>85</v>
      </c>
      <c r="F46" s="3" t="s">
        <v>18</v>
      </c>
      <c r="G46" s="3" t="s">
        <v>9</v>
      </c>
      <c r="H46" s="3" t="s">
        <v>10</v>
      </c>
      <c r="I46" s="4">
        <f t="shared" si="0"/>
        <v>62666.666666666664</v>
      </c>
      <c r="J46" s="4"/>
      <c r="O46" s="1"/>
    </row>
    <row r="47" spans="1:15" x14ac:dyDescent="0.3">
      <c r="A47" s="3">
        <v>46</v>
      </c>
      <c r="B47" s="3">
        <v>44</v>
      </c>
      <c r="C47" s="3">
        <v>13</v>
      </c>
      <c r="D47" s="4">
        <v>71000</v>
      </c>
      <c r="E47" s="3">
        <v>81</v>
      </c>
      <c r="F47" s="3" t="s">
        <v>8</v>
      </c>
      <c r="G47" s="3" t="s">
        <v>12</v>
      </c>
      <c r="H47" s="3" t="s">
        <v>13</v>
      </c>
      <c r="I47" s="4">
        <f t="shared" si="0"/>
        <v>65666.666666666672</v>
      </c>
      <c r="J47" s="4"/>
      <c r="O47" s="1"/>
    </row>
    <row r="48" spans="1:15" x14ac:dyDescent="0.3">
      <c r="A48" s="3">
        <v>47</v>
      </c>
      <c r="B48" s="3">
        <v>30</v>
      </c>
      <c r="C48" s="3">
        <v>4</v>
      </c>
      <c r="D48" s="4">
        <v>47000</v>
      </c>
      <c r="E48" s="3">
        <v>87</v>
      </c>
      <c r="F48" s="3" t="s">
        <v>11</v>
      </c>
      <c r="G48" s="3" t="s">
        <v>9</v>
      </c>
      <c r="H48" s="3" t="s">
        <v>15</v>
      </c>
      <c r="I48" s="4">
        <f t="shared" si="0"/>
        <v>55666.666666666664</v>
      </c>
      <c r="J48" s="4"/>
      <c r="O48" s="1"/>
    </row>
    <row r="49" spans="1:15" x14ac:dyDescent="0.3">
      <c r="A49" s="3">
        <v>48</v>
      </c>
      <c r="B49" s="3">
        <v>39</v>
      </c>
      <c r="C49" s="3">
        <v>9</v>
      </c>
      <c r="D49" s="4">
        <v>63000</v>
      </c>
      <c r="E49" s="3">
        <v>84</v>
      </c>
      <c r="F49" s="3" t="s">
        <v>16</v>
      </c>
      <c r="G49" s="3" t="s">
        <v>12</v>
      </c>
      <c r="H49" s="3" t="s">
        <v>17</v>
      </c>
      <c r="I49" s="4">
        <f t="shared" si="0"/>
        <v>60333.333333333336</v>
      </c>
      <c r="J49" s="4"/>
      <c r="O49" s="1"/>
    </row>
    <row r="50" spans="1:15" x14ac:dyDescent="0.3">
      <c r="A50" s="3">
        <v>49</v>
      </c>
      <c r="B50" s="3">
        <v>28</v>
      </c>
      <c r="C50" s="3">
        <v>3</v>
      </c>
      <c r="D50" s="4">
        <v>45000</v>
      </c>
      <c r="E50" s="3">
        <v>88</v>
      </c>
      <c r="F50" s="3" t="s">
        <v>14</v>
      </c>
      <c r="G50" s="3" t="s">
        <v>9</v>
      </c>
      <c r="H50" s="3" t="s">
        <v>10</v>
      </c>
      <c r="I50" s="4">
        <f t="shared" si="0"/>
        <v>51666.666666666664</v>
      </c>
      <c r="J50" s="4"/>
      <c r="O50" s="1"/>
    </row>
    <row r="51" spans="1:15" x14ac:dyDescent="0.3">
      <c r="A51" s="3">
        <v>50</v>
      </c>
      <c r="B51" s="3">
        <v>37</v>
      </c>
      <c r="C51" s="3">
        <v>8</v>
      </c>
      <c r="D51" s="4">
        <v>60000</v>
      </c>
      <c r="E51" s="3">
        <v>90</v>
      </c>
      <c r="F51" s="3" t="s">
        <v>18</v>
      </c>
      <c r="G51" s="3" t="s">
        <v>12</v>
      </c>
      <c r="H51" s="3" t="s">
        <v>13</v>
      </c>
      <c r="I51" s="4">
        <f t="shared" si="0"/>
        <v>56000</v>
      </c>
      <c r="J51" s="4"/>
      <c r="O51" s="1"/>
    </row>
    <row r="52" spans="1:15" x14ac:dyDescent="0.3">
      <c r="O52" s="1"/>
    </row>
    <row r="53" spans="1:15" x14ac:dyDescent="0.3">
      <c r="O53" s="1"/>
    </row>
    <row r="54" spans="1:15" x14ac:dyDescent="0.3">
      <c r="O54" s="1"/>
    </row>
    <row r="55" spans="1:15" x14ac:dyDescent="0.3">
      <c r="O55" s="1"/>
    </row>
    <row r="56" spans="1:15" x14ac:dyDescent="0.3">
      <c r="O56" s="1"/>
    </row>
    <row r="57" spans="1:15" x14ac:dyDescent="0.3">
      <c r="O57" s="1"/>
    </row>
    <row r="58" spans="1:15" x14ac:dyDescent="0.3">
      <c r="O58" s="1"/>
    </row>
    <row r="59" spans="1:15" x14ac:dyDescent="0.3">
      <c r="O59" s="1"/>
    </row>
    <row r="60" spans="1:15" x14ac:dyDescent="0.3">
      <c r="O60" s="1"/>
    </row>
    <row r="61" spans="1:15" x14ac:dyDescent="0.3">
      <c r="O61" s="1"/>
    </row>
    <row r="62" spans="1:15" x14ac:dyDescent="0.3">
      <c r="O62" s="1"/>
    </row>
    <row r="63" spans="1:15" x14ac:dyDescent="0.3">
      <c r="O63" s="1"/>
    </row>
    <row r="64" spans="1:15" x14ac:dyDescent="0.3">
      <c r="O64" s="1"/>
    </row>
    <row r="65" spans="15:15" x14ac:dyDescent="0.3">
      <c r="O65" s="1"/>
    </row>
    <row r="66" spans="15:15" x14ac:dyDescent="0.3">
      <c r="O66" s="1"/>
    </row>
    <row r="67" spans="15:15" x14ac:dyDescent="0.3">
      <c r="O67" s="1"/>
    </row>
    <row r="68" spans="15:15" x14ac:dyDescent="0.3">
      <c r="O68" s="1"/>
    </row>
    <row r="69" spans="15:15" x14ac:dyDescent="0.3">
      <c r="O69" s="1"/>
    </row>
    <row r="70" spans="15:15" x14ac:dyDescent="0.3">
      <c r="O70" s="1"/>
    </row>
    <row r="71" spans="15:15" x14ac:dyDescent="0.3">
      <c r="O71" s="1"/>
    </row>
    <row r="72" spans="15:15" x14ac:dyDescent="0.3">
      <c r="O72" s="1"/>
    </row>
    <row r="73" spans="15:15" x14ac:dyDescent="0.3">
      <c r="O73" s="1"/>
    </row>
    <row r="74" spans="15:15" x14ac:dyDescent="0.3">
      <c r="O74" s="1"/>
    </row>
    <row r="75" spans="15:15" x14ac:dyDescent="0.3">
      <c r="O75" s="1"/>
    </row>
    <row r="76" spans="15:15" x14ac:dyDescent="0.3">
      <c r="O76" s="1"/>
    </row>
    <row r="77" spans="15:15" x14ac:dyDescent="0.3">
      <c r="O77" s="1"/>
    </row>
    <row r="78" spans="15:15" x14ac:dyDescent="0.3">
      <c r="O78" s="1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67AD5-394D-41A6-BE61-6084FFF32D9D}">
  <dimension ref="A1:B15"/>
  <sheetViews>
    <sheetView workbookViewId="0">
      <selection activeCell="C4" sqref="C4"/>
    </sheetView>
  </sheetViews>
  <sheetFormatPr defaultRowHeight="14.4" x14ac:dyDescent="0.3"/>
  <cols>
    <col min="1" max="1" width="17.33203125" bestFit="1" customWidth="1"/>
    <col min="2" max="2" width="12.6640625" bestFit="1" customWidth="1"/>
  </cols>
  <sheetData>
    <row r="1" spans="1:2" x14ac:dyDescent="0.3">
      <c r="A1" s="33" t="s">
        <v>22</v>
      </c>
      <c r="B1" s="33"/>
    </row>
    <row r="2" spans="1:2" x14ac:dyDescent="0.3">
      <c r="A2" s="5"/>
      <c r="B2" s="5"/>
    </row>
    <row r="3" spans="1:2" x14ac:dyDescent="0.3">
      <c r="A3" s="34" t="s">
        <v>23</v>
      </c>
      <c r="B3" s="5">
        <v>58060</v>
      </c>
    </row>
    <row r="4" spans="1:2" x14ac:dyDescent="0.3">
      <c r="A4" s="34" t="s">
        <v>24</v>
      </c>
      <c r="B4" s="5">
        <v>1707.225939400894</v>
      </c>
    </row>
    <row r="5" spans="1:2" x14ac:dyDescent="0.3">
      <c r="A5" s="34" t="s">
        <v>25</v>
      </c>
      <c r="B5" s="5">
        <v>60000</v>
      </c>
    </row>
    <row r="6" spans="1:2" x14ac:dyDescent="0.3">
      <c r="A6" s="34" t="s">
        <v>26</v>
      </c>
      <c r="B6" s="5">
        <v>60000</v>
      </c>
    </row>
    <row r="7" spans="1:2" x14ac:dyDescent="0.3">
      <c r="A7" s="34" t="s">
        <v>27</v>
      </c>
      <c r="B7" s="5">
        <v>12071.910387679462</v>
      </c>
    </row>
    <row r="8" spans="1:2" x14ac:dyDescent="0.3">
      <c r="A8" s="34" t="s">
        <v>28</v>
      </c>
      <c r="B8" s="5">
        <v>145731020.40816328</v>
      </c>
    </row>
    <row r="9" spans="1:2" x14ac:dyDescent="0.3">
      <c r="A9" s="34" t="s">
        <v>29</v>
      </c>
      <c r="B9" s="5">
        <v>-1.0379590392914633</v>
      </c>
    </row>
    <row r="10" spans="1:2" x14ac:dyDescent="0.3">
      <c r="A10" s="34" t="s">
        <v>30</v>
      </c>
      <c r="B10" s="5">
        <v>0.22347405788923938</v>
      </c>
    </row>
    <row r="11" spans="1:2" x14ac:dyDescent="0.3">
      <c r="A11" s="34" t="s">
        <v>31</v>
      </c>
      <c r="B11" s="5">
        <v>43000</v>
      </c>
    </row>
    <row r="12" spans="1:2" x14ac:dyDescent="0.3">
      <c r="A12" s="34" t="s">
        <v>32</v>
      </c>
      <c r="B12" s="5">
        <v>38000</v>
      </c>
    </row>
    <row r="13" spans="1:2" x14ac:dyDescent="0.3">
      <c r="A13" s="34" t="s">
        <v>33</v>
      </c>
      <c r="B13" s="5">
        <v>81000</v>
      </c>
    </row>
    <row r="14" spans="1:2" x14ac:dyDescent="0.3">
      <c r="A14" s="34" t="s">
        <v>34</v>
      </c>
      <c r="B14" s="5">
        <v>2903000</v>
      </c>
    </row>
    <row r="15" spans="1:2" x14ac:dyDescent="0.3">
      <c r="A15" s="34" t="s">
        <v>35</v>
      </c>
      <c r="B15" s="5">
        <v>50</v>
      </c>
    </row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7AD1A-0DA0-4A8B-B66D-6C437CDFCC48}">
  <dimension ref="A1:I18"/>
  <sheetViews>
    <sheetView workbookViewId="0">
      <selection activeCell="B16" sqref="B16:I16"/>
    </sheetView>
  </sheetViews>
  <sheetFormatPr defaultRowHeight="14.4" x14ac:dyDescent="0.3"/>
  <cols>
    <col min="1" max="1" width="18.44140625" bestFit="1" customWidth="1"/>
    <col min="2" max="2" width="12" bestFit="1" customWidth="1"/>
    <col min="3" max="3" width="13.44140625" bestFit="1" customWidth="1"/>
    <col min="4" max="5" width="12" bestFit="1" customWidth="1"/>
    <col min="6" max="6" width="12.44140625" bestFit="1" customWidth="1"/>
    <col min="7" max="7" width="12" bestFit="1" customWidth="1"/>
    <col min="8" max="9" width="12.109375" bestFit="1" customWidth="1"/>
  </cols>
  <sheetData>
    <row r="1" spans="1:9" x14ac:dyDescent="0.3">
      <c r="A1" s="6" t="s">
        <v>59</v>
      </c>
    </row>
    <row r="3" spans="1:9" x14ac:dyDescent="0.3">
      <c r="A3" s="8" t="s">
        <v>36</v>
      </c>
      <c r="B3" s="9"/>
    </row>
    <row r="4" spans="1:9" x14ac:dyDescent="0.3">
      <c r="A4" s="5" t="s">
        <v>37</v>
      </c>
      <c r="B4" s="5">
        <v>0.98620935867556248</v>
      </c>
    </row>
    <row r="5" spans="1:9" x14ac:dyDescent="0.3">
      <c r="A5" s="5" t="s">
        <v>38</v>
      </c>
      <c r="B5" s="5">
        <v>0.97260889913926429</v>
      </c>
    </row>
    <row r="6" spans="1:9" x14ac:dyDescent="0.3">
      <c r="A6" s="5" t="s">
        <v>39</v>
      </c>
      <c r="B6" s="5">
        <v>0.97203825120466558</v>
      </c>
    </row>
    <row r="7" spans="1:9" x14ac:dyDescent="0.3">
      <c r="A7" s="5" t="s">
        <v>24</v>
      </c>
      <c r="B7" s="5">
        <v>2018.6367143051793</v>
      </c>
    </row>
    <row r="8" spans="1:9" x14ac:dyDescent="0.3">
      <c r="A8" s="5" t="s">
        <v>40</v>
      </c>
      <c r="B8" s="5">
        <v>50</v>
      </c>
    </row>
    <row r="10" spans="1:9" x14ac:dyDescent="0.3">
      <c r="A10" s="32" t="s">
        <v>41</v>
      </c>
    </row>
    <row r="11" spans="1:9" x14ac:dyDescent="0.3">
      <c r="A11" s="7"/>
      <c r="B11" s="30" t="s">
        <v>46</v>
      </c>
      <c r="C11" s="30" t="s">
        <v>47</v>
      </c>
      <c r="D11" s="30" t="s">
        <v>48</v>
      </c>
      <c r="E11" s="30" t="s">
        <v>49</v>
      </c>
      <c r="F11" s="30" t="s">
        <v>50</v>
      </c>
    </row>
    <row r="12" spans="1:9" x14ac:dyDescent="0.3">
      <c r="A12" s="5" t="s">
        <v>42</v>
      </c>
      <c r="B12" s="5">
        <v>1</v>
      </c>
      <c r="C12" s="5">
        <v>6945225079.1516409</v>
      </c>
      <c r="D12" s="5">
        <v>6945225079.1516409</v>
      </c>
      <c r="E12" s="5">
        <v>1704.3939707296129</v>
      </c>
      <c r="F12" s="5">
        <v>3.6937877619287351E-39</v>
      </c>
    </row>
    <row r="13" spans="1:9" x14ac:dyDescent="0.3">
      <c r="A13" s="5" t="s">
        <v>43</v>
      </c>
      <c r="B13" s="5">
        <v>48</v>
      </c>
      <c r="C13" s="5">
        <v>195594920.8483589</v>
      </c>
      <c r="D13" s="5">
        <v>4074894.1843408104</v>
      </c>
      <c r="E13" s="5"/>
      <c r="F13" s="5"/>
    </row>
    <row r="14" spans="1:9" x14ac:dyDescent="0.3">
      <c r="A14" s="5" t="s">
        <v>44</v>
      </c>
      <c r="B14" s="5">
        <v>49</v>
      </c>
      <c r="C14" s="5">
        <v>7140820000</v>
      </c>
      <c r="D14" s="5"/>
      <c r="E14" s="5"/>
      <c r="F14" s="5"/>
    </row>
    <row r="16" spans="1:9" x14ac:dyDescent="0.3">
      <c r="A16" s="7"/>
      <c r="B16" s="30" t="s">
        <v>51</v>
      </c>
      <c r="C16" s="30" t="s">
        <v>24</v>
      </c>
      <c r="D16" s="30" t="s">
        <v>52</v>
      </c>
      <c r="E16" s="30" t="s">
        <v>53</v>
      </c>
      <c r="F16" s="30" t="s">
        <v>54</v>
      </c>
      <c r="G16" s="30" t="s">
        <v>55</v>
      </c>
      <c r="H16" s="30" t="s">
        <v>56</v>
      </c>
      <c r="I16" s="30" t="s">
        <v>57</v>
      </c>
    </row>
    <row r="17" spans="1:9" x14ac:dyDescent="0.3">
      <c r="A17" s="5" t="s">
        <v>45</v>
      </c>
      <c r="B17" s="5">
        <v>38894.658028237885</v>
      </c>
      <c r="C17" s="5">
        <v>544.98235256986061</v>
      </c>
      <c r="D17" s="5">
        <v>71.36865596625357</v>
      </c>
      <c r="E17" s="5">
        <v>2.2114465206838415E-50</v>
      </c>
      <c r="F17" s="5">
        <v>37798.897567869099</v>
      </c>
      <c r="G17" s="5">
        <v>39990.418488606672</v>
      </c>
      <c r="H17" s="5">
        <v>37798.897567869099</v>
      </c>
      <c r="I17" s="5">
        <v>39990.418488606672</v>
      </c>
    </row>
    <row r="18" spans="1:9" x14ac:dyDescent="0.3">
      <c r="A18" s="5" t="s">
        <v>58</v>
      </c>
      <c r="B18" s="5">
        <v>2303.5266792983316</v>
      </c>
      <c r="C18" s="5">
        <v>55.796666324057348</v>
      </c>
      <c r="D18" s="5">
        <v>41.284306591362444</v>
      </c>
      <c r="E18" s="5">
        <v>3.6937877619287351E-39</v>
      </c>
      <c r="F18" s="5">
        <v>2191.3399626276205</v>
      </c>
      <c r="G18" s="5">
        <v>2415.7133959690427</v>
      </c>
      <c r="H18" s="5">
        <v>2191.3399626276205</v>
      </c>
      <c r="I18" s="5">
        <v>2415.7133959690427</v>
      </c>
    </row>
  </sheetData>
  <mergeCells count="1">
    <mergeCell ref="A3:B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55E136-2D28-46D7-8B68-DE28274DC6AF}">
  <dimension ref="A1:B6"/>
  <sheetViews>
    <sheetView workbookViewId="0">
      <selection activeCell="D17" sqref="D17"/>
    </sheetView>
  </sheetViews>
  <sheetFormatPr defaultRowHeight="14.4" x14ac:dyDescent="0.3"/>
  <cols>
    <col min="2" max="2" width="10.21875" bestFit="1" customWidth="1"/>
  </cols>
  <sheetData>
    <row r="1" spans="1:2" x14ac:dyDescent="0.3">
      <c r="A1" s="31" t="s">
        <v>84</v>
      </c>
      <c r="B1" s="31" t="s">
        <v>86</v>
      </c>
    </row>
    <row r="2" spans="1:2" x14ac:dyDescent="0.3">
      <c r="A2" s="29">
        <v>75</v>
      </c>
      <c r="B2" s="5">
        <v>1</v>
      </c>
    </row>
    <row r="3" spans="1:2" x14ac:dyDescent="0.3">
      <c r="A3" s="29">
        <v>80</v>
      </c>
      <c r="B3" s="5">
        <v>8</v>
      </c>
    </row>
    <row r="4" spans="1:2" x14ac:dyDescent="0.3">
      <c r="A4" s="29">
        <v>85</v>
      </c>
      <c r="B4" s="5">
        <v>16</v>
      </c>
    </row>
    <row r="5" spans="1:2" x14ac:dyDescent="0.3">
      <c r="A5" s="29">
        <v>90</v>
      </c>
      <c r="B5" s="5">
        <v>22</v>
      </c>
    </row>
    <row r="6" spans="1:2" x14ac:dyDescent="0.3">
      <c r="A6" s="5" t="s">
        <v>85</v>
      </c>
      <c r="B6" s="5">
        <v>3</v>
      </c>
    </row>
  </sheetData>
  <sortState xmlns:xlrd2="http://schemas.microsoft.com/office/spreadsheetml/2017/richdata2" ref="A2:A5">
    <sortCondition ref="A2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801A40-9E78-427F-BE32-98A267EE4C21}">
  <dimension ref="A1"/>
  <sheetViews>
    <sheetView workbookViewId="0">
      <selection activeCell="R10" sqref="R10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30FA4-EEA8-45A3-B640-BBE1A6CB3EB2}">
  <dimension ref="A1:Q26"/>
  <sheetViews>
    <sheetView workbookViewId="0">
      <selection activeCell="I7" sqref="I7"/>
    </sheetView>
  </sheetViews>
  <sheetFormatPr defaultRowHeight="14.4" x14ac:dyDescent="0.3"/>
  <cols>
    <col min="1" max="1" width="4.6640625" customWidth="1"/>
    <col min="2" max="2" width="6.109375" customWidth="1"/>
    <col min="3" max="3" width="19.109375" customWidth="1"/>
    <col min="4" max="4" width="10.77734375" customWidth="1"/>
    <col min="5" max="5" width="18.88671875" customWidth="1"/>
    <col min="6" max="6" width="13" customWidth="1"/>
    <col min="7" max="7" width="9" customWidth="1"/>
    <col min="8" max="8" width="8.6640625" customWidth="1"/>
    <col min="10" max="10" width="4.6640625" customWidth="1"/>
    <col min="11" max="11" width="6.109375" customWidth="1"/>
    <col min="12" max="12" width="19.109375" customWidth="1"/>
    <col min="13" max="13" width="10.77734375" customWidth="1"/>
    <col min="14" max="14" width="18.88671875" customWidth="1"/>
    <col min="15" max="15" width="13" customWidth="1"/>
    <col min="16" max="16" width="9" customWidth="1"/>
    <col min="17" max="17" width="8.6640625" customWidth="1"/>
  </cols>
  <sheetData>
    <row r="1" spans="1:17" ht="15" thickBot="1" x14ac:dyDescent="0.35">
      <c r="A1" s="18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  <c r="H1" s="20" t="s">
        <v>7</v>
      </c>
      <c r="J1" s="18" t="s">
        <v>0</v>
      </c>
      <c r="K1" s="19" t="s">
        <v>1</v>
      </c>
      <c r="L1" s="19" t="s">
        <v>2</v>
      </c>
      <c r="M1" s="19" t="s">
        <v>3</v>
      </c>
      <c r="N1" s="19" t="s">
        <v>4</v>
      </c>
      <c r="O1" s="19" t="s">
        <v>5</v>
      </c>
      <c r="P1" s="19" t="s">
        <v>6</v>
      </c>
      <c r="Q1" s="20" t="s">
        <v>7</v>
      </c>
    </row>
    <row r="2" spans="1:17" x14ac:dyDescent="0.3">
      <c r="A2" s="14">
        <v>1</v>
      </c>
      <c r="B2" s="10">
        <v>28</v>
      </c>
      <c r="C2" s="10">
        <v>3</v>
      </c>
      <c r="D2" s="11">
        <v>45000</v>
      </c>
      <c r="E2" s="10">
        <v>85</v>
      </c>
      <c r="F2" s="10" t="s">
        <v>8</v>
      </c>
      <c r="G2" s="10" t="s">
        <v>9</v>
      </c>
      <c r="H2" s="16" t="s">
        <v>10</v>
      </c>
      <c r="J2" s="14">
        <v>2</v>
      </c>
      <c r="K2" s="10">
        <v>34</v>
      </c>
      <c r="L2" s="10">
        <v>7</v>
      </c>
      <c r="M2" s="11">
        <v>55000</v>
      </c>
      <c r="N2" s="10">
        <v>92</v>
      </c>
      <c r="O2" s="10" t="s">
        <v>11</v>
      </c>
      <c r="P2" s="10" t="s">
        <v>12</v>
      </c>
      <c r="Q2" s="16" t="s">
        <v>13</v>
      </c>
    </row>
    <row r="3" spans="1:17" x14ac:dyDescent="0.3">
      <c r="A3" s="15">
        <v>3</v>
      </c>
      <c r="B3" s="12">
        <v>29</v>
      </c>
      <c r="C3" s="12">
        <v>4</v>
      </c>
      <c r="D3" s="13">
        <v>48000</v>
      </c>
      <c r="E3" s="12">
        <v>88</v>
      </c>
      <c r="F3" s="12" t="s">
        <v>14</v>
      </c>
      <c r="G3" s="12" t="s">
        <v>9</v>
      </c>
      <c r="H3" s="17" t="s">
        <v>15</v>
      </c>
      <c r="J3" s="15">
        <v>4</v>
      </c>
      <c r="K3" s="12">
        <v>41</v>
      </c>
      <c r="L3" s="12">
        <v>12</v>
      </c>
      <c r="M3" s="13">
        <v>68000</v>
      </c>
      <c r="N3" s="12">
        <v>79</v>
      </c>
      <c r="O3" s="12" t="s">
        <v>16</v>
      </c>
      <c r="P3" s="12" t="s">
        <v>12</v>
      </c>
      <c r="Q3" s="17" t="s">
        <v>17</v>
      </c>
    </row>
    <row r="4" spans="1:17" x14ac:dyDescent="0.3">
      <c r="A4" s="14">
        <v>5</v>
      </c>
      <c r="B4" s="10">
        <v>36</v>
      </c>
      <c r="C4" s="10">
        <v>8</v>
      </c>
      <c r="D4" s="11">
        <v>60000</v>
      </c>
      <c r="E4" s="10">
        <v>91</v>
      </c>
      <c r="F4" s="10" t="s">
        <v>18</v>
      </c>
      <c r="G4" s="10" t="s">
        <v>9</v>
      </c>
      <c r="H4" s="16" t="s">
        <v>10</v>
      </c>
      <c r="J4" s="14">
        <v>6</v>
      </c>
      <c r="K4" s="10">
        <v>25</v>
      </c>
      <c r="L4" s="10">
        <v>2</v>
      </c>
      <c r="M4" s="11">
        <v>42000</v>
      </c>
      <c r="N4" s="10">
        <v>83</v>
      </c>
      <c r="O4" s="10" t="s">
        <v>8</v>
      </c>
      <c r="P4" s="10" t="s">
        <v>12</v>
      </c>
      <c r="Q4" s="16" t="s">
        <v>13</v>
      </c>
    </row>
    <row r="5" spans="1:17" x14ac:dyDescent="0.3">
      <c r="A5" s="15">
        <v>7</v>
      </c>
      <c r="B5" s="12">
        <v>39</v>
      </c>
      <c r="C5" s="12">
        <v>10</v>
      </c>
      <c r="D5" s="13">
        <v>62000</v>
      </c>
      <c r="E5" s="12">
        <v>87</v>
      </c>
      <c r="F5" s="12" t="s">
        <v>11</v>
      </c>
      <c r="G5" s="12" t="s">
        <v>9</v>
      </c>
      <c r="H5" s="17" t="s">
        <v>15</v>
      </c>
      <c r="J5" s="15">
        <v>8</v>
      </c>
      <c r="K5" s="12">
        <v>32</v>
      </c>
      <c r="L5" s="12">
        <v>6</v>
      </c>
      <c r="M5" s="13">
        <v>52000</v>
      </c>
      <c r="N5" s="12">
        <v>90</v>
      </c>
      <c r="O5" s="12" t="s">
        <v>16</v>
      </c>
      <c r="P5" s="12" t="s">
        <v>12</v>
      </c>
      <c r="Q5" s="17" t="s">
        <v>17</v>
      </c>
    </row>
    <row r="6" spans="1:17" x14ac:dyDescent="0.3">
      <c r="A6" s="14">
        <v>9</v>
      </c>
      <c r="B6" s="10">
        <v>45</v>
      </c>
      <c r="C6" s="10">
        <v>15</v>
      </c>
      <c r="D6" s="11">
        <v>75000</v>
      </c>
      <c r="E6" s="10">
        <v>78</v>
      </c>
      <c r="F6" s="10" t="s">
        <v>14</v>
      </c>
      <c r="G6" s="10" t="s">
        <v>9</v>
      </c>
      <c r="H6" s="16" t="s">
        <v>10</v>
      </c>
      <c r="J6" s="14">
        <v>10</v>
      </c>
      <c r="K6" s="10">
        <v>31</v>
      </c>
      <c r="L6" s="10">
        <v>5</v>
      </c>
      <c r="M6" s="11">
        <v>50000</v>
      </c>
      <c r="N6" s="10">
        <v>85</v>
      </c>
      <c r="O6" s="10" t="s">
        <v>18</v>
      </c>
      <c r="P6" s="10" t="s">
        <v>12</v>
      </c>
      <c r="Q6" s="16" t="s">
        <v>13</v>
      </c>
    </row>
    <row r="7" spans="1:17" x14ac:dyDescent="0.3">
      <c r="A7" s="15">
        <v>11</v>
      </c>
      <c r="B7" s="12">
        <v>27</v>
      </c>
      <c r="C7" s="12">
        <v>3</v>
      </c>
      <c r="D7" s="13">
        <v>44000</v>
      </c>
      <c r="E7" s="12">
        <v>82</v>
      </c>
      <c r="F7" s="12" t="s">
        <v>8</v>
      </c>
      <c r="G7" s="12" t="s">
        <v>9</v>
      </c>
      <c r="H7" s="17" t="s">
        <v>15</v>
      </c>
      <c r="J7" s="15">
        <v>12</v>
      </c>
      <c r="K7" s="12">
        <v>40</v>
      </c>
      <c r="L7" s="12">
        <v>11</v>
      </c>
      <c r="M7" s="13">
        <v>65000</v>
      </c>
      <c r="N7" s="12">
        <v>89</v>
      </c>
      <c r="O7" s="12" t="s">
        <v>11</v>
      </c>
      <c r="P7" s="12" t="s">
        <v>12</v>
      </c>
      <c r="Q7" s="17" t="s">
        <v>17</v>
      </c>
    </row>
    <row r="8" spans="1:17" x14ac:dyDescent="0.3">
      <c r="A8" s="14">
        <v>13</v>
      </c>
      <c r="B8" s="10">
        <v>33</v>
      </c>
      <c r="C8" s="10">
        <v>7</v>
      </c>
      <c r="D8" s="11">
        <v>58000</v>
      </c>
      <c r="E8" s="10">
        <v>91</v>
      </c>
      <c r="F8" s="10" t="s">
        <v>16</v>
      </c>
      <c r="G8" s="10" t="s">
        <v>9</v>
      </c>
      <c r="H8" s="16" t="s">
        <v>10</v>
      </c>
      <c r="J8" s="14">
        <v>14</v>
      </c>
      <c r="K8" s="10">
        <v>29</v>
      </c>
      <c r="L8" s="10">
        <v>4</v>
      </c>
      <c r="M8" s="11">
        <v>46000</v>
      </c>
      <c r="N8" s="10">
        <v>87</v>
      </c>
      <c r="O8" s="10" t="s">
        <v>18</v>
      </c>
      <c r="P8" s="10" t="s">
        <v>12</v>
      </c>
      <c r="Q8" s="16" t="s">
        <v>13</v>
      </c>
    </row>
    <row r="9" spans="1:17" x14ac:dyDescent="0.3">
      <c r="A9" s="15">
        <v>15</v>
      </c>
      <c r="B9" s="12">
        <v>50</v>
      </c>
      <c r="C9" s="12">
        <v>20</v>
      </c>
      <c r="D9" s="13">
        <v>80000</v>
      </c>
      <c r="E9" s="12">
        <v>75</v>
      </c>
      <c r="F9" s="12" t="s">
        <v>14</v>
      </c>
      <c r="G9" s="12" t="s">
        <v>9</v>
      </c>
      <c r="H9" s="17" t="s">
        <v>15</v>
      </c>
      <c r="J9" s="15">
        <v>16</v>
      </c>
      <c r="K9" s="12">
        <v>43</v>
      </c>
      <c r="L9" s="12">
        <v>13</v>
      </c>
      <c r="M9" s="13">
        <v>70000</v>
      </c>
      <c r="N9" s="12">
        <v>81</v>
      </c>
      <c r="O9" s="12" t="s">
        <v>16</v>
      </c>
      <c r="P9" s="12" t="s">
        <v>12</v>
      </c>
      <c r="Q9" s="17" t="s">
        <v>17</v>
      </c>
    </row>
    <row r="10" spans="1:17" x14ac:dyDescent="0.3">
      <c r="A10" s="14">
        <v>17</v>
      </c>
      <c r="B10" s="10">
        <v>24</v>
      </c>
      <c r="C10" s="10">
        <v>1</v>
      </c>
      <c r="D10" s="11">
        <v>40000</v>
      </c>
      <c r="E10" s="10">
        <v>84</v>
      </c>
      <c r="F10" s="10" t="s">
        <v>8</v>
      </c>
      <c r="G10" s="10" t="s">
        <v>9</v>
      </c>
      <c r="H10" s="16" t="s">
        <v>10</v>
      </c>
      <c r="J10" s="14">
        <v>18</v>
      </c>
      <c r="K10" s="10">
        <v>35</v>
      </c>
      <c r="L10" s="10">
        <v>8</v>
      </c>
      <c r="M10" s="11">
        <v>62000</v>
      </c>
      <c r="N10" s="10">
        <v>88</v>
      </c>
      <c r="O10" s="10" t="s">
        <v>11</v>
      </c>
      <c r="P10" s="10" t="s">
        <v>12</v>
      </c>
      <c r="Q10" s="16" t="s">
        <v>13</v>
      </c>
    </row>
    <row r="11" spans="1:17" x14ac:dyDescent="0.3">
      <c r="A11" s="15">
        <v>19</v>
      </c>
      <c r="B11" s="12">
        <v>30</v>
      </c>
      <c r="C11" s="12">
        <v>5</v>
      </c>
      <c r="D11" s="13">
        <v>48000</v>
      </c>
      <c r="E11" s="12">
        <v>85</v>
      </c>
      <c r="F11" s="12" t="s">
        <v>14</v>
      </c>
      <c r="G11" s="12" t="s">
        <v>9</v>
      </c>
      <c r="H11" s="17" t="s">
        <v>15</v>
      </c>
      <c r="J11" s="15">
        <v>20</v>
      </c>
      <c r="K11" s="12">
        <v>38</v>
      </c>
      <c r="L11" s="12">
        <v>9</v>
      </c>
      <c r="M11" s="13">
        <v>61000</v>
      </c>
      <c r="N11" s="12">
        <v>86</v>
      </c>
      <c r="O11" s="12" t="s">
        <v>18</v>
      </c>
      <c r="P11" s="12" t="s">
        <v>12</v>
      </c>
      <c r="Q11" s="17" t="s">
        <v>17</v>
      </c>
    </row>
    <row r="12" spans="1:17" x14ac:dyDescent="0.3">
      <c r="A12" s="14">
        <v>21</v>
      </c>
      <c r="B12" s="10">
        <v>44</v>
      </c>
      <c r="C12" s="10">
        <v>14</v>
      </c>
      <c r="D12" s="11">
        <v>72000</v>
      </c>
      <c r="E12" s="10">
        <v>80</v>
      </c>
      <c r="F12" s="10" t="s">
        <v>8</v>
      </c>
      <c r="G12" s="10" t="s">
        <v>9</v>
      </c>
      <c r="H12" s="16" t="s">
        <v>10</v>
      </c>
      <c r="J12" s="14">
        <v>22</v>
      </c>
      <c r="K12" s="10">
        <v>26</v>
      </c>
      <c r="L12" s="10">
        <v>2</v>
      </c>
      <c r="M12" s="11">
        <v>43000</v>
      </c>
      <c r="N12" s="10">
        <v>82</v>
      </c>
      <c r="O12" s="10" t="s">
        <v>16</v>
      </c>
      <c r="P12" s="10" t="s">
        <v>12</v>
      </c>
      <c r="Q12" s="16" t="s">
        <v>13</v>
      </c>
    </row>
    <row r="13" spans="1:17" x14ac:dyDescent="0.3">
      <c r="A13" s="15">
        <v>23</v>
      </c>
      <c r="B13" s="12">
        <v>31</v>
      </c>
      <c r="C13" s="12">
        <v>6</v>
      </c>
      <c r="D13" s="13">
        <v>53000</v>
      </c>
      <c r="E13" s="12">
        <v>89</v>
      </c>
      <c r="F13" s="12" t="s">
        <v>11</v>
      </c>
      <c r="G13" s="12" t="s">
        <v>9</v>
      </c>
      <c r="H13" s="17" t="s">
        <v>15</v>
      </c>
      <c r="J13" s="15">
        <v>24</v>
      </c>
      <c r="K13" s="12">
        <v>42</v>
      </c>
      <c r="L13" s="12">
        <v>11</v>
      </c>
      <c r="M13" s="13">
        <v>67000</v>
      </c>
      <c r="N13" s="12">
        <v>87</v>
      </c>
      <c r="O13" s="12" t="s">
        <v>14</v>
      </c>
      <c r="P13" s="12" t="s">
        <v>12</v>
      </c>
      <c r="Q13" s="17" t="s">
        <v>17</v>
      </c>
    </row>
    <row r="14" spans="1:17" x14ac:dyDescent="0.3">
      <c r="A14" s="14">
        <v>25</v>
      </c>
      <c r="B14" s="10">
        <v>37</v>
      </c>
      <c r="C14" s="10">
        <v>9</v>
      </c>
      <c r="D14" s="11">
        <v>60000</v>
      </c>
      <c r="E14" s="10">
        <v>88</v>
      </c>
      <c r="F14" s="10" t="s">
        <v>18</v>
      </c>
      <c r="G14" s="10" t="s">
        <v>9</v>
      </c>
      <c r="H14" s="16" t="s">
        <v>10</v>
      </c>
      <c r="J14" s="14">
        <v>26</v>
      </c>
      <c r="K14" s="10">
        <v>28</v>
      </c>
      <c r="L14" s="10">
        <v>3</v>
      </c>
      <c r="M14" s="11">
        <v>45000</v>
      </c>
      <c r="N14" s="10">
        <v>84</v>
      </c>
      <c r="O14" s="10" t="s">
        <v>8</v>
      </c>
      <c r="P14" s="10" t="s">
        <v>12</v>
      </c>
      <c r="Q14" s="16" t="s">
        <v>13</v>
      </c>
    </row>
    <row r="15" spans="1:17" x14ac:dyDescent="0.3">
      <c r="A15" s="15">
        <v>27</v>
      </c>
      <c r="B15" s="12">
        <v>48</v>
      </c>
      <c r="C15" s="12">
        <v>18</v>
      </c>
      <c r="D15" s="13">
        <v>78000</v>
      </c>
      <c r="E15" s="12">
        <v>77</v>
      </c>
      <c r="F15" s="12" t="s">
        <v>11</v>
      </c>
      <c r="G15" s="12" t="s">
        <v>9</v>
      </c>
      <c r="H15" s="17" t="s">
        <v>15</v>
      </c>
      <c r="J15" s="15">
        <v>28</v>
      </c>
      <c r="K15" s="12">
        <v>33</v>
      </c>
      <c r="L15" s="12">
        <v>6</v>
      </c>
      <c r="M15" s="13">
        <v>54000</v>
      </c>
      <c r="N15" s="12">
        <v>90</v>
      </c>
      <c r="O15" s="12" t="s">
        <v>16</v>
      </c>
      <c r="P15" s="12" t="s">
        <v>12</v>
      </c>
      <c r="Q15" s="17" t="s">
        <v>17</v>
      </c>
    </row>
    <row r="16" spans="1:17" x14ac:dyDescent="0.3">
      <c r="A16" s="14">
        <v>29</v>
      </c>
      <c r="B16" s="10">
        <v>39</v>
      </c>
      <c r="C16" s="10">
        <v>10</v>
      </c>
      <c r="D16" s="11">
        <v>63000</v>
      </c>
      <c r="E16" s="10">
        <v>86</v>
      </c>
      <c r="F16" s="10" t="s">
        <v>14</v>
      </c>
      <c r="G16" s="10" t="s">
        <v>9</v>
      </c>
      <c r="H16" s="16" t="s">
        <v>10</v>
      </c>
      <c r="J16" s="14">
        <v>30</v>
      </c>
      <c r="K16" s="10">
        <v>29</v>
      </c>
      <c r="L16" s="10">
        <v>4</v>
      </c>
      <c r="M16" s="11">
        <v>47000</v>
      </c>
      <c r="N16" s="10">
        <v>83</v>
      </c>
      <c r="O16" s="10" t="s">
        <v>18</v>
      </c>
      <c r="P16" s="10" t="s">
        <v>12</v>
      </c>
      <c r="Q16" s="16" t="s">
        <v>13</v>
      </c>
    </row>
    <row r="17" spans="1:17" x14ac:dyDescent="0.3">
      <c r="A17" s="15">
        <v>31</v>
      </c>
      <c r="B17" s="12">
        <v>49</v>
      </c>
      <c r="C17" s="12">
        <v>19</v>
      </c>
      <c r="D17" s="13">
        <v>79000</v>
      </c>
      <c r="E17" s="12">
        <v>78</v>
      </c>
      <c r="F17" s="12" t="s">
        <v>8</v>
      </c>
      <c r="G17" s="12" t="s">
        <v>9</v>
      </c>
      <c r="H17" s="17" t="s">
        <v>15</v>
      </c>
      <c r="J17" s="15">
        <v>32</v>
      </c>
      <c r="K17" s="12">
        <v>27</v>
      </c>
      <c r="L17" s="12">
        <v>2</v>
      </c>
      <c r="M17" s="13">
        <v>44000</v>
      </c>
      <c r="N17" s="12">
        <v>85</v>
      </c>
      <c r="O17" s="12" t="s">
        <v>11</v>
      </c>
      <c r="P17" s="12" t="s">
        <v>12</v>
      </c>
      <c r="Q17" s="17" t="s">
        <v>17</v>
      </c>
    </row>
    <row r="18" spans="1:17" x14ac:dyDescent="0.3">
      <c r="A18" s="14">
        <v>33</v>
      </c>
      <c r="B18" s="10">
        <v>34</v>
      </c>
      <c r="C18" s="10">
        <v>7</v>
      </c>
      <c r="D18" s="11">
        <v>56000</v>
      </c>
      <c r="E18" s="10">
        <v>89</v>
      </c>
      <c r="F18" s="10" t="s">
        <v>16</v>
      </c>
      <c r="G18" s="10" t="s">
        <v>9</v>
      </c>
      <c r="H18" s="16" t="s">
        <v>10</v>
      </c>
      <c r="J18" s="14">
        <v>34</v>
      </c>
      <c r="K18" s="10">
        <v>36</v>
      </c>
      <c r="L18" s="10">
        <v>9</v>
      </c>
      <c r="M18" s="11">
        <v>61000</v>
      </c>
      <c r="N18" s="10">
        <v>87</v>
      </c>
      <c r="O18" s="10" t="s">
        <v>14</v>
      </c>
      <c r="P18" s="10" t="s">
        <v>12</v>
      </c>
      <c r="Q18" s="16" t="s">
        <v>13</v>
      </c>
    </row>
    <row r="19" spans="1:17" x14ac:dyDescent="0.3">
      <c r="A19" s="15">
        <v>35</v>
      </c>
      <c r="B19" s="12">
        <v>40</v>
      </c>
      <c r="C19" s="12">
        <v>11</v>
      </c>
      <c r="D19" s="13">
        <v>66000</v>
      </c>
      <c r="E19" s="12">
        <v>90</v>
      </c>
      <c r="F19" s="12" t="s">
        <v>18</v>
      </c>
      <c r="G19" s="12" t="s">
        <v>9</v>
      </c>
      <c r="H19" s="17" t="s">
        <v>15</v>
      </c>
      <c r="J19" s="15">
        <v>36</v>
      </c>
      <c r="K19" s="12">
        <v>22</v>
      </c>
      <c r="L19" s="12">
        <v>1</v>
      </c>
      <c r="M19" s="13">
        <v>38000</v>
      </c>
      <c r="N19" s="12">
        <v>81</v>
      </c>
      <c r="O19" s="12" t="s">
        <v>8</v>
      </c>
      <c r="P19" s="12" t="s">
        <v>12</v>
      </c>
      <c r="Q19" s="17" t="s">
        <v>17</v>
      </c>
    </row>
    <row r="20" spans="1:17" x14ac:dyDescent="0.3">
      <c r="A20" s="14">
        <v>37</v>
      </c>
      <c r="B20" s="10">
        <v>45</v>
      </c>
      <c r="C20" s="10">
        <v>15</v>
      </c>
      <c r="D20" s="11">
        <v>74000</v>
      </c>
      <c r="E20" s="10">
        <v>79</v>
      </c>
      <c r="F20" s="10" t="s">
        <v>11</v>
      </c>
      <c r="G20" s="10" t="s">
        <v>9</v>
      </c>
      <c r="H20" s="16" t="s">
        <v>10</v>
      </c>
      <c r="J20" s="14">
        <v>38</v>
      </c>
      <c r="K20" s="10">
        <v>29</v>
      </c>
      <c r="L20" s="10">
        <v>4</v>
      </c>
      <c r="M20" s="11">
        <v>46000</v>
      </c>
      <c r="N20" s="10">
        <v>88</v>
      </c>
      <c r="O20" s="10" t="s">
        <v>16</v>
      </c>
      <c r="P20" s="10" t="s">
        <v>12</v>
      </c>
      <c r="Q20" s="16" t="s">
        <v>13</v>
      </c>
    </row>
    <row r="21" spans="1:17" x14ac:dyDescent="0.3">
      <c r="A21" s="15">
        <v>39</v>
      </c>
      <c r="B21" s="12">
        <v>50</v>
      </c>
      <c r="C21" s="12">
        <v>20</v>
      </c>
      <c r="D21" s="13">
        <v>81000</v>
      </c>
      <c r="E21" s="12">
        <v>76</v>
      </c>
      <c r="F21" s="12" t="s">
        <v>14</v>
      </c>
      <c r="G21" s="12" t="s">
        <v>9</v>
      </c>
      <c r="H21" s="17" t="s">
        <v>15</v>
      </c>
      <c r="J21" s="15">
        <v>40</v>
      </c>
      <c r="K21" s="12">
        <v>41</v>
      </c>
      <c r="L21" s="12">
        <v>12</v>
      </c>
      <c r="M21" s="13">
        <v>69000</v>
      </c>
      <c r="N21" s="12">
        <v>87</v>
      </c>
      <c r="O21" s="12" t="s">
        <v>18</v>
      </c>
      <c r="P21" s="12" t="s">
        <v>12</v>
      </c>
      <c r="Q21" s="17" t="s">
        <v>17</v>
      </c>
    </row>
    <row r="22" spans="1:17" x14ac:dyDescent="0.3">
      <c r="A22" s="14">
        <v>41</v>
      </c>
      <c r="B22" s="10">
        <v>35</v>
      </c>
      <c r="C22" s="10">
        <v>9</v>
      </c>
      <c r="D22" s="11">
        <v>60000</v>
      </c>
      <c r="E22" s="10">
        <v>86</v>
      </c>
      <c r="F22" s="10" t="s">
        <v>8</v>
      </c>
      <c r="G22" s="10" t="s">
        <v>9</v>
      </c>
      <c r="H22" s="16" t="s">
        <v>10</v>
      </c>
      <c r="J22" s="14">
        <v>42</v>
      </c>
      <c r="K22" s="10">
        <v>25</v>
      </c>
      <c r="L22" s="10">
        <v>2</v>
      </c>
      <c r="M22" s="11">
        <v>42000</v>
      </c>
      <c r="N22" s="10">
        <v>82</v>
      </c>
      <c r="O22" s="10" t="s">
        <v>11</v>
      </c>
      <c r="P22" s="10" t="s">
        <v>12</v>
      </c>
      <c r="Q22" s="16" t="s">
        <v>13</v>
      </c>
    </row>
    <row r="23" spans="1:17" x14ac:dyDescent="0.3">
      <c r="A23" s="15">
        <v>43</v>
      </c>
      <c r="B23" s="12">
        <v>38</v>
      </c>
      <c r="C23" s="12">
        <v>10</v>
      </c>
      <c r="D23" s="13">
        <v>62000</v>
      </c>
      <c r="E23" s="12">
        <v>89</v>
      </c>
      <c r="F23" s="12" t="s">
        <v>16</v>
      </c>
      <c r="G23" s="12" t="s">
        <v>9</v>
      </c>
      <c r="H23" s="17" t="s">
        <v>15</v>
      </c>
      <c r="J23" s="15">
        <v>44</v>
      </c>
      <c r="K23" s="12">
        <v>47</v>
      </c>
      <c r="L23" s="12">
        <v>17</v>
      </c>
      <c r="M23" s="13">
        <v>77000</v>
      </c>
      <c r="N23" s="12">
        <v>80</v>
      </c>
      <c r="O23" s="12" t="s">
        <v>14</v>
      </c>
      <c r="P23" s="12" t="s">
        <v>12</v>
      </c>
      <c r="Q23" s="17" t="s">
        <v>17</v>
      </c>
    </row>
    <row r="24" spans="1:17" x14ac:dyDescent="0.3">
      <c r="A24" s="14">
        <v>45</v>
      </c>
      <c r="B24" s="10">
        <v>32</v>
      </c>
      <c r="C24" s="10">
        <v>5</v>
      </c>
      <c r="D24" s="11">
        <v>49000</v>
      </c>
      <c r="E24" s="10">
        <v>85</v>
      </c>
      <c r="F24" s="10" t="s">
        <v>18</v>
      </c>
      <c r="G24" s="10" t="s">
        <v>9</v>
      </c>
      <c r="H24" s="16" t="s">
        <v>10</v>
      </c>
      <c r="J24" s="14">
        <v>46</v>
      </c>
      <c r="K24" s="10">
        <v>44</v>
      </c>
      <c r="L24" s="10">
        <v>13</v>
      </c>
      <c r="M24" s="11">
        <v>71000</v>
      </c>
      <c r="N24" s="10">
        <v>81</v>
      </c>
      <c r="O24" s="10" t="s">
        <v>8</v>
      </c>
      <c r="P24" s="10" t="s">
        <v>12</v>
      </c>
      <c r="Q24" s="16" t="s">
        <v>13</v>
      </c>
    </row>
    <row r="25" spans="1:17" x14ac:dyDescent="0.3">
      <c r="A25" s="15">
        <v>47</v>
      </c>
      <c r="B25" s="12">
        <v>30</v>
      </c>
      <c r="C25" s="12">
        <v>4</v>
      </c>
      <c r="D25" s="13">
        <v>47000</v>
      </c>
      <c r="E25" s="12">
        <v>87</v>
      </c>
      <c r="F25" s="12" t="s">
        <v>11</v>
      </c>
      <c r="G25" s="12" t="s">
        <v>9</v>
      </c>
      <c r="H25" s="17" t="s">
        <v>15</v>
      </c>
      <c r="J25" s="15">
        <v>48</v>
      </c>
      <c r="K25" s="12">
        <v>39</v>
      </c>
      <c r="L25" s="12">
        <v>9</v>
      </c>
      <c r="M25" s="13">
        <v>63000</v>
      </c>
      <c r="N25" s="12">
        <v>84</v>
      </c>
      <c r="O25" s="12" t="s">
        <v>16</v>
      </c>
      <c r="P25" s="12" t="s">
        <v>12</v>
      </c>
      <c r="Q25" s="17" t="s">
        <v>17</v>
      </c>
    </row>
    <row r="26" spans="1:17" x14ac:dyDescent="0.3">
      <c r="A26" s="21">
        <v>49</v>
      </c>
      <c r="B26" s="22">
        <v>28</v>
      </c>
      <c r="C26" s="22">
        <v>3</v>
      </c>
      <c r="D26" s="23">
        <v>45000</v>
      </c>
      <c r="E26" s="22">
        <v>88</v>
      </c>
      <c r="F26" s="22" t="s">
        <v>14</v>
      </c>
      <c r="G26" s="22" t="s">
        <v>9</v>
      </c>
      <c r="H26" s="24" t="s">
        <v>10</v>
      </c>
      <c r="J26" s="21">
        <v>50</v>
      </c>
      <c r="K26" s="22">
        <v>37</v>
      </c>
      <c r="L26" s="22">
        <v>8</v>
      </c>
      <c r="M26" s="23">
        <v>60000</v>
      </c>
      <c r="N26" s="22">
        <v>90</v>
      </c>
      <c r="O26" s="22" t="s">
        <v>18</v>
      </c>
      <c r="P26" s="22" t="s">
        <v>12</v>
      </c>
      <c r="Q26" s="24" t="s">
        <v>13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DC995-C153-403D-8F3E-ED5D5717F7F0}">
  <dimension ref="A1:C14"/>
  <sheetViews>
    <sheetView workbookViewId="0">
      <selection activeCell="A18" sqref="A18"/>
    </sheetView>
  </sheetViews>
  <sheetFormatPr defaultRowHeight="14.4" x14ac:dyDescent="0.3"/>
  <cols>
    <col min="1" max="1" width="40.21875" bestFit="1" customWidth="1"/>
    <col min="2" max="2" width="12.6640625" bestFit="1" customWidth="1"/>
    <col min="3" max="3" width="9.77734375" bestFit="1" customWidth="1"/>
  </cols>
  <sheetData>
    <row r="1" spans="1:3" x14ac:dyDescent="0.3">
      <c r="A1" s="32" t="s">
        <v>62</v>
      </c>
    </row>
    <row r="3" spans="1:3" x14ac:dyDescent="0.3">
      <c r="A3" s="7"/>
      <c r="B3" s="25" t="s">
        <v>9</v>
      </c>
      <c r="C3" s="25" t="s">
        <v>12</v>
      </c>
    </row>
    <row r="4" spans="1:3" x14ac:dyDescent="0.3">
      <c r="A4" s="34" t="s">
        <v>23</v>
      </c>
      <c r="B4" s="5">
        <v>84.52</v>
      </c>
      <c r="C4" s="5">
        <v>85.24</v>
      </c>
    </row>
    <row r="5" spans="1:3" x14ac:dyDescent="0.3">
      <c r="A5" s="34" t="s">
        <v>63</v>
      </c>
      <c r="B5" s="5">
        <v>24.593333333333337</v>
      </c>
      <c r="C5" s="5">
        <v>12.940000000000005</v>
      </c>
    </row>
    <row r="6" spans="1:3" x14ac:dyDescent="0.3">
      <c r="A6" s="34" t="s">
        <v>40</v>
      </c>
      <c r="B6" s="5">
        <v>25</v>
      </c>
      <c r="C6" s="5">
        <v>25</v>
      </c>
    </row>
    <row r="7" spans="1:3" x14ac:dyDescent="0.3">
      <c r="A7" s="34" t="s">
        <v>64</v>
      </c>
      <c r="B7" s="5">
        <v>18.766666666666669</v>
      </c>
      <c r="C7" s="5"/>
    </row>
    <row r="8" spans="1:3" x14ac:dyDescent="0.3">
      <c r="A8" s="34" t="s">
        <v>65</v>
      </c>
      <c r="B8" s="5">
        <v>0</v>
      </c>
      <c r="C8" s="5"/>
    </row>
    <row r="9" spans="1:3" x14ac:dyDescent="0.3">
      <c r="A9" s="34" t="s">
        <v>46</v>
      </c>
      <c r="B9" s="5">
        <v>48</v>
      </c>
      <c r="C9" s="5"/>
    </row>
    <row r="10" spans="1:3" x14ac:dyDescent="0.3">
      <c r="A10" s="34" t="s">
        <v>52</v>
      </c>
      <c r="B10" s="5">
        <v>-0.58761643341907577</v>
      </c>
      <c r="C10" s="5"/>
    </row>
    <row r="11" spans="1:3" x14ac:dyDescent="0.3">
      <c r="A11" s="34" t="s">
        <v>66</v>
      </c>
      <c r="B11" s="5">
        <v>0.2797720735954341</v>
      </c>
      <c r="C11" s="5"/>
    </row>
    <row r="12" spans="1:3" x14ac:dyDescent="0.3">
      <c r="A12" s="34" t="s">
        <v>67</v>
      </c>
      <c r="B12" s="5">
        <v>1.6772241961243386</v>
      </c>
      <c r="C12" s="5"/>
    </row>
    <row r="13" spans="1:3" x14ac:dyDescent="0.3">
      <c r="A13" s="34" t="s">
        <v>68</v>
      </c>
      <c r="B13" s="5">
        <v>0.5595441471908682</v>
      </c>
      <c r="C13" s="5"/>
    </row>
    <row r="14" spans="1:3" x14ac:dyDescent="0.3">
      <c r="A14" s="34" t="s">
        <v>69</v>
      </c>
      <c r="B14" s="5">
        <v>2.0106347576242314</v>
      </c>
      <c r="C14" s="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74524-1EBC-4DAF-90BF-4DF8D8641347}">
  <dimension ref="B1:C9"/>
  <sheetViews>
    <sheetView workbookViewId="0">
      <selection activeCell="D12" sqref="D12"/>
    </sheetView>
  </sheetViews>
  <sheetFormatPr defaultRowHeight="14.4" x14ac:dyDescent="0.3"/>
  <cols>
    <col min="2" max="2" width="18" bestFit="1" customWidth="1"/>
  </cols>
  <sheetData>
    <row r="1" spans="2:3" x14ac:dyDescent="0.3">
      <c r="B1" s="28" t="s">
        <v>81</v>
      </c>
      <c r="C1" s="28"/>
    </row>
    <row r="2" spans="2:3" x14ac:dyDescent="0.3">
      <c r="B2" s="27" t="s">
        <v>74</v>
      </c>
      <c r="C2" s="26">
        <f>AVERAGE(Table1[Salary ($)])</f>
        <v>58060</v>
      </c>
    </row>
    <row r="3" spans="2:3" x14ac:dyDescent="0.3">
      <c r="B3" s="27" t="s">
        <v>75</v>
      </c>
      <c r="C3" s="26">
        <f>_xlfn.STDEV.S(Table1[Salary ($)])</f>
        <v>12071.910387679462</v>
      </c>
    </row>
    <row r="4" spans="2:3" x14ac:dyDescent="0.3">
      <c r="B4" s="27" t="s">
        <v>76</v>
      </c>
      <c r="C4" s="26">
        <f>COUNT(Table1[Salary ($)])</f>
        <v>50</v>
      </c>
    </row>
    <row r="5" spans="2:3" x14ac:dyDescent="0.3">
      <c r="B5" s="27" t="s">
        <v>77</v>
      </c>
      <c r="C5" s="26">
        <f>_xlfn.CONFIDENCE.NORM(0.05,C3,C4)</f>
        <v>3346.1013546983122</v>
      </c>
    </row>
    <row r="6" spans="2:3" x14ac:dyDescent="0.3">
      <c r="B6" s="26"/>
      <c r="C6" s="26"/>
    </row>
    <row r="7" spans="2:3" x14ac:dyDescent="0.3">
      <c r="B7" s="27" t="s">
        <v>78</v>
      </c>
      <c r="C7" s="26"/>
    </row>
    <row r="8" spans="2:3" x14ac:dyDescent="0.3">
      <c r="B8" s="27" t="s">
        <v>79</v>
      </c>
      <c r="C8" s="26">
        <f>C2-C5</f>
        <v>54713.898645301684</v>
      </c>
    </row>
    <row r="9" spans="2:3" x14ac:dyDescent="0.3">
      <c r="B9" s="27" t="s">
        <v>80</v>
      </c>
      <c r="C9" s="26">
        <f>C2+C5</f>
        <v>61406.101354698316</v>
      </c>
    </row>
  </sheetData>
  <mergeCells count="1">
    <mergeCell ref="B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Database</vt:lpstr>
      <vt:lpstr>Descriptive Statistics</vt:lpstr>
      <vt:lpstr>Linear Regression</vt:lpstr>
      <vt:lpstr>Histogram</vt:lpstr>
      <vt:lpstr>Moving Average</vt:lpstr>
      <vt:lpstr>T-Test Dataset</vt:lpstr>
      <vt:lpstr>t-Test Two-Sample</vt:lpstr>
      <vt:lpstr>Confidence Intervals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Nabil Shajahan</dc:creator>
  <cp:lastModifiedBy>Nabil Shajahan</cp:lastModifiedBy>
  <dcterms:created xsi:type="dcterms:W3CDTF">2024-10-04T11:26:42Z</dcterms:created>
  <dcterms:modified xsi:type="dcterms:W3CDTF">2024-10-04T12:13:51Z</dcterms:modified>
</cp:coreProperties>
</file>