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2dc484d4428be5/Desktop/"/>
    </mc:Choice>
  </mc:AlternateContent>
  <xr:revisionPtr revIDLastSave="1" documentId="8_{2D7D8D64-2653-4D59-A9E6-8D86C5702479}" xr6:coauthVersionLast="47" xr6:coauthVersionMax="47" xr10:uidLastSave="{9E19735F-ECA5-45B3-AD6F-91C2665D85CE}"/>
  <bookViews>
    <workbookView xWindow="-108" yWindow="-108" windowWidth="23256" windowHeight="12456" xr2:uid="{00000000-000D-0000-FFFF-FFFF00000000}"/>
  </bookViews>
  <sheets>
    <sheet name="Original Dataset" sheetId="1" r:id="rId1"/>
    <sheet name="Scenario Manager - Discount(%)" sheetId="7" r:id="rId2"/>
    <sheet name="Scenario Manager - Units_Sold" sheetId="4" r:id="rId3"/>
    <sheet name="Goal Seek - Total Sales" sheetId="5" r:id="rId4"/>
  </sheets>
  <calcPr calcId="191029"/>
</workbook>
</file>

<file path=xl/calcChain.xml><?xml version="1.0" encoding="utf-8"?>
<calcChain xmlns="http://schemas.openxmlformats.org/spreadsheetml/2006/main">
  <c r="G7" i="7" l="1"/>
  <c r="G6" i="7"/>
  <c r="G5" i="7"/>
  <c r="G4" i="7"/>
  <c r="G3" i="7"/>
  <c r="G2" i="7"/>
  <c r="G10" i="7" s="1"/>
  <c r="G11" i="1"/>
  <c r="G10" i="1"/>
  <c r="G9" i="1"/>
  <c r="G2" i="1"/>
  <c r="G3" i="1"/>
  <c r="G4" i="1"/>
  <c r="G5" i="1"/>
  <c r="G6" i="1"/>
  <c r="G7" i="1"/>
  <c r="G2" i="5"/>
  <c r="G3" i="5"/>
  <c r="G4" i="5"/>
  <c r="G9" i="5" s="1"/>
  <c r="G5" i="5"/>
  <c r="G6" i="5"/>
  <c r="G7" i="5"/>
  <c r="G2" i="4"/>
  <c r="G3" i="4"/>
  <c r="G4" i="4"/>
  <c r="G5" i="4"/>
  <c r="G6" i="4"/>
  <c r="G7" i="4"/>
  <c r="G9" i="4" l="1"/>
</calcChain>
</file>

<file path=xl/sharedStrings.xml><?xml version="1.0" encoding="utf-8"?>
<sst xmlns="http://schemas.openxmlformats.org/spreadsheetml/2006/main" count="58" uniqueCount="15">
  <si>
    <t>Product_ID</t>
  </si>
  <si>
    <t>Product_Name</t>
  </si>
  <si>
    <t>Unit_Price</t>
  </si>
  <si>
    <t>Units_Sold</t>
  </si>
  <si>
    <t>Sales_Target</t>
  </si>
  <si>
    <t>Discount_Rate (%)</t>
  </si>
  <si>
    <t>Total_Sales</t>
  </si>
  <si>
    <t>Product_1</t>
  </si>
  <si>
    <t>Product_2</t>
  </si>
  <si>
    <t>Product_3</t>
  </si>
  <si>
    <t>Product_4</t>
  </si>
  <si>
    <t>Product_5</t>
  </si>
  <si>
    <t>Product_6</t>
  </si>
  <si>
    <t>Total_Sales_Target</t>
  </si>
  <si>
    <t>Total_Units_Sold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</si>
</sst>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30"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0" formatCode="General"/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35D81-3A04-43F4-8D37-D95F79A50D62}" name="Table1" displayName="Table1" ref="A1:G7" totalsRowShown="0" headerRowDxfId="27" headerRowBorderDxfId="28" tableBorderDxfId="29">
  <autoFilter ref="A1:G7" xr:uid="{17A35D81-3A04-43F4-8D37-D95F79A50D62}"/>
  <tableColumns count="7">
    <tableColumn id="1" xr3:uid="{40D192D2-99EC-40A7-B846-1BE453D79E41}" name="Product_ID"/>
    <tableColumn id="2" xr3:uid="{E57C6AFE-0BDA-4DD3-A5B2-0A57878E04CE}" name="Product_Name"/>
    <tableColumn id="3" xr3:uid="{5B1A431C-3A63-4DF4-A03C-0C17C7A39F16}" name="Unit_Price"/>
    <tableColumn id="4" xr3:uid="{B7CDF46B-6812-4A64-80C1-E965C0909952}" name="Units_Sold"/>
    <tableColumn id="5" xr3:uid="{38A79ACF-96CE-486A-A2AF-933A4C5C3D05}" name="Sales_Target"/>
    <tableColumn id="6" xr3:uid="{23CB94A2-39F1-4444-B84F-DC793448E216}" name="Discount_Rate (%)"/>
    <tableColumn id="7" xr3:uid="{0FE7F845-5484-4F2C-972E-290C2A524A9A}" name="Total_Sales" dataDxfId="4">
      <calculatedColumnFormula>(Table1[[#This Row],[Unit_Price]]*(100-Table1[[#This Row],[Discount_Rate (%)]])/100*Table1[[#This Row],[Units_Sold]])</calculatedColumnFormula>
    </tableColumn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CA5927-34A6-430C-BA91-290945136A87}" name="Table16" displayName="Table16" ref="A1:G7" totalsRowShown="0" headerRowDxfId="3" headerRowBorderDxfId="1" tableBorderDxfId="2">
  <autoFilter ref="A1:G7" xr:uid="{63CA5927-34A6-430C-BA91-290945136A87}"/>
  <tableColumns count="7">
    <tableColumn id="1" xr3:uid="{CCA5FDA9-1051-4936-81D8-C4389747B799}" name="Product_ID"/>
    <tableColumn id="2" xr3:uid="{7338EA18-CEA2-454F-81B2-639BFA78842C}" name="Product_Name"/>
    <tableColumn id="3" xr3:uid="{038D6606-5221-43D6-B196-9D34A516DDEC}" name="Unit_Price"/>
    <tableColumn id="4" xr3:uid="{DFF9D12E-C6B7-4D1E-8778-BF9B8317821E}" name="Units_Sold"/>
    <tableColumn id="5" xr3:uid="{5A9A548E-97FA-4D80-A2C5-7BFC47895121}" name="Sales_Target"/>
    <tableColumn id="6" xr3:uid="{F69E8818-8EF9-4B0E-A7A8-4A38B2C2C02F}" name="Discount_Rate (%)"/>
    <tableColumn id="7" xr3:uid="{0484198E-37EE-48F4-8A94-5DADDD3017A1}" name="Total_Sales" dataDxfId="0">
      <calculatedColumnFormula>(Table16[[#This Row],[Unit_Price]]*(100-Table16[[#This Row],[Discount_Rate (%)]])/100*Table16[[#This Row],[Units_Sold]])</calculatedColumnFormula>
    </tableColumn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AE8F2-2EED-4041-B5DB-E34AFA39AAB2}" name="Table2" displayName="Table2" ref="A1:G7" totalsRowShown="0" headerRowDxfId="17" dataDxfId="18" headerRowBorderDxfId="25" tableBorderDxfId="26">
  <autoFilter ref="A1:G7" xr:uid="{F70AE8F2-2EED-4041-B5DB-E34AFA39AAB2}"/>
  <tableColumns count="7">
    <tableColumn id="1" xr3:uid="{ECFAA5E4-373C-4C73-834C-0430AE730888}" name="Product_ID" dataDxfId="24"/>
    <tableColumn id="2" xr3:uid="{93863EB4-6BAB-45FC-9950-D51BD2F068DC}" name="Product_Name" dataDxfId="23"/>
    <tableColumn id="3" xr3:uid="{D966FB1C-40DF-40CB-A480-21EA01F1D2A5}" name="Unit_Price" dataDxfId="22"/>
    <tableColumn id="4" xr3:uid="{EB5FBE21-07A4-4D9F-B122-2FD24ED7257B}" name="Units_Sold" dataDxfId="21"/>
    <tableColumn id="5" xr3:uid="{B86404C8-51EE-4BE6-898B-C6FD20CF3860}" name="Sales_Target" dataDxfId="20"/>
    <tableColumn id="6" xr3:uid="{809A7EA8-B0D8-42DD-B7D7-A54047AF4B6D}" name="Discount_Rate (%)" dataDxfId="19"/>
    <tableColumn id="7" xr3:uid="{80AE61CB-736D-412E-8150-A3C413F4D7A3}" name="Total_Sales" dataDxfId="16">
      <calculatedColumnFormula>(Table2[[#This Row],[Unit_Price]]*(100-Table2[[#This Row],[Discount_Rate (%)]])/100*Table2[[#This Row],[Units_Sold]])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395F57-372F-49FB-B4AC-35B1AE377D5D}" name="Table3" displayName="Table3" ref="A1:G7" totalsRowShown="0" headerRowDxfId="6" dataDxfId="7" headerRowBorderDxfId="14" tableBorderDxfId="15">
  <autoFilter ref="A1:G7" xr:uid="{C6395F57-372F-49FB-B4AC-35B1AE377D5D}"/>
  <tableColumns count="7">
    <tableColumn id="1" xr3:uid="{3C2F250E-0AF2-4AC9-A867-6EE8D617E1F9}" name="Product_ID" dataDxfId="13"/>
    <tableColumn id="2" xr3:uid="{CE6600C2-0F3A-4AFB-8AE1-02A986F1DC96}" name="Product_Name" dataDxfId="12"/>
    <tableColumn id="3" xr3:uid="{89497E68-CC48-4CBF-A5CC-28E6B35AE40E}" name="Unit_Price" dataDxfId="11"/>
    <tableColumn id="4" xr3:uid="{20E4AE99-6864-4822-9FA0-F0414D63086E}" name="Units_Sold" dataDxfId="10"/>
    <tableColumn id="5" xr3:uid="{4BFD4185-11A5-4681-9A97-50CD39FED618}" name="Sales_Target" dataDxfId="9"/>
    <tableColumn id="6" xr3:uid="{9220F833-4921-46DE-AE33-72436E62CBF4}" name="Discount_Rate (%)" dataDxfId="8"/>
    <tableColumn id="7" xr3:uid="{D2613F39-2A1C-4530-8E68-F7E2428FBF68}" name="Total_Sales" dataDxfId="5">
      <calculatedColumnFormula>(Table3[[#This Row],[Unit_Price]]*(100-Table3[[#This Row],[Discount_Rate (%)]])/100*Table3[[#This Row],[Units_Sold]])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7" sqref="E17"/>
    </sheetView>
  </sheetViews>
  <sheetFormatPr defaultRowHeight="14.4" x14ac:dyDescent="0.3"/>
  <cols>
    <col min="1" max="1" width="12.33203125" customWidth="1"/>
    <col min="2" max="2" width="15.5546875" customWidth="1"/>
    <col min="3" max="3" width="11.5546875" customWidth="1"/>
    <col min="4" max="4" width="11.88671875" customWidth="1"/>
    <col min="5" max="5" width="13.44140625" customWidth="1"/>
    <col min="6" max="6" width="18.2187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59.39</v>
      </c>
      <c r="D2">
        <v>131</v>
      </c>
      <c r="E2">
        <v>3418</v>
      </c>
      <c r="F2">
        <v>18</v>
      </c>
      <c r="G2">
        <f>(Table1[[#This Row],[Unit_Price]]*(100-Table1[[#This Row],[Discount_Rate (%)]])/100*Table1[[#This Row],[Units_Sold]])</f>
        <v>6379.6738000000005</v>
      </c>
    </row>
    <row r="3" spans="1:7" x14ac:dyDescent="0.3">
      <c r="A3">
        <v>2</v>
      </c>
      <c r="B3" t="s">
        <v>8</v>
      </c>
      <c r="C3">
        <v>74.37</v>
      </c>
      <c r="D3">
        <v>436</v>
      </c>
      <c r="E3">
        <v>13843</v>
      </c>
      <c r="F3">
        <v>16</v>
      </c>
      <c r="G3">
        <f>(Table1[[#This Row],[Unit_Price]]*(100-Table1[[#This Row],[Discount_Rate (%)]])/100*Table1[[#This Row],[Units_Sold]])</f>
        <v>27237.268799999998</v>
      </c>
    </row>
    <row r="4" spans="1:7" x14ac:dyDescent="0.3">
      <c r="A4">
        <v>3</v>
      </c>
      <c r="B4" t="s">
        <v>9</v>
      </c>
      <c r="C4">
        <v>64.25</v>
      </c>
      <c r="D4">
        <v>94</v>
      </c>
      <c r="E4">
        <v>14242</v>
      </c>
      <c r="F4">
        <v>21</v>
      </c>
      <c r="G4">
        <f>(Table1[[#This Row],[Unit_Price]]*(100-Table1[[#This Row],[Discount_Rate (%)]])/100*Table1[[#This Row],[Units_Sold]])</f>
        <v>4771.2049999999999</v>
      </c>
    </row>
    <row r="5" spans="1:7" x14ac:dyDescent="0.3">
      <c r="A5">
        <v>4</v>
      </c>
      <c r="B5" t="s">
        <v>10</v>
      </c>
      <c r="C5">
        <v>59.04</v>
      </c>
      <c r="D5">
        <v>213</v>
      </c>
      <c r="E5">
        <v>4455</v>
      </c>
      <c r="F5">
        <v>19</v>
      </c>
      <c r="G5">
        <f>(Table1[[#This Row],[Unit_Price]]*(100-Table1[[#This Row],[Discount_Rate (%)]])/100*Table1[[#This Row],[Units_Sold]])</f>
        <v>10186.171199999999</v>
      </c>
    </row>
    <row r="6" spans="1:7" x14ac:dyDescent="0.3">
      <c r="A6">
        <v>5</v>
      </c>
      <c r="B6" t="s">
        <v>11</v>
      </c>
      <c r="C6">
        <v>48.13</v>
      </c>
      <c r="D6">
        <v>334</v>
      </c>
      <c r="E6">
        <v>7521</v>
      </c>
      <c r="F6">
        <v>21</v>
      </c>
      <c r="G6">
        <f>(Table1[[#This Row],[Unit_Price]]*(100-Table1[[#This Row],[Discount_Rate (%)]])/100*Table1[[#This Row],[Units_Sold]])</f>
        <v>12699.5818</v>
      </c>
    </row>
    <row r="7" spans="1:7" x14ac:dyDescent="0.3">
      <c r="A7">
        <v>6</v>
      </c>
      <c r="B7" t="s">
        <v>12</v>
      </c>
      <c r="C7">
        <v>68.13</v>
      </c>
      <c r="D7">
        <v>272</v>
      </c>
      <c r="E7">
        <v>10123</v>
      </c>
      <c r="F7">
        <v>24</v>
      </c>
      <c r="G7">
        <f>(Table1[[#This Row],[Unit_Price]]*(100-Table1[[#This Row],[Discount_Rate (%)]])/100*Table1[[#This Row],[Units_Sold]])</f>
        <v>14083.833599999998</v>
      </c>
    </row>
    <row r="9" spans="1:7" x14ac:dyDescent="0.3">
      <c r="F9" s="6" t="s">
        <v>6</v>
      </c>
      <c r="G9" s="6">
        <f>SUM(Table1[Total_Sales])</f>
        <v>75357.734199999992</v>
      </c>
    </row>
    <row r="10" spans="1:7" x14ac:dyDescent="0.3">
      <c r="F10" s="6" t="s">
        <v>13</v>
      </c>
      <c r="G10" s="6">
        <f>SUM(Table1[Sales_Target])</f>
        <v>53602</v>
      </c>
    </row>
    <row r="11" spans="1:7" x14ac:dyDescent="0.3">
      <c r="F11" s="6" t="s">
        <v>14</v>
      </c>
      <c r="G11" s="6">
        <f>SUM(Table1[Units_Sold])</f>
        <v>1480</v>
      </c>
    </row>
  </sheetData>
  <scenarios current="0" show="0">
    <scenario name="HighUnits" locked="1" count="6" user="Nabil Shajahan" comment="Created by Nabil Shajahan on 10/5/2024">
      <inputCells r="D2" val="200"/>
      <inputCells r="D3" val="500"/>
      <inputCells r="D4" val="150"/>
      <inputCells r="D5" val="250"/>
      <inputCells r="D6" val="400"/>
      <inputCells r="D7" val="350"/>
    </scenario>
  </scenario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EA55-A2FF-4AFE-AC55-B16CB6F12750}">
  <dimension ref="A1:G10"/>
  <sheetViews>
    <sheetView workbookViewId="0">
      <selection activeCell="F13" sqref="F13"/>
    </sheetView>
  </sheetViews>
  <sheetFormatPr defaultRowHeight="14.4" x14ac:dyDescent="0.3"/>
  <cols>
    <col min="1" max="1" width="14.88671875" bestFit="1" customWidth="1"/>
    <col min="2" max="2" width="18.21875" bestFit="1" customWidth="1"/>
    <col min="3" max="3" width="14.109375" bestFit="1" customWidth="1"/>
    <col min="4" max="4" width="14.44140625" bestFit="1" customWidth="1"/>
    <col min="5" max="5" width="16" bestFit="1" customWidth="1"/>
    <col min="6" max="6" width="20.88671875" bestFit="1" customWidth="1"/>
    <col min="7" max="7" width="14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59.39</v>
      </c>
      <c r="D2">
        <v>131</v>
      </c>
      <c r="E2">
        <v>3418</v>
      </c>
      <c r="F2">
        <v>10</v>
      </c>
      <c r="G2">
        <f>(Table16[[#This Row],[Unit_Price]]*(100-Table16[[#This Row],[Discount_Rate (%)]])/100*Table16[[#This Row],[Units_Sold]])</f>
        <v>7002.0810000000001</v>
      </c>
    </row>
    <row r="3" spans="1:7" x14ac:dyDescent="0.3">
      <c r="A3">
        <v>2</v>
      </c>
      <c r="B3" t="s">
        <v>8</v>
      </c>
      <c r="C3">
        <v>74.37</v>
      </c>
      <c r="D3">
        <v>436</v>
      </c>
      <c r="E3">
        <v>13843</v>
      </c>
      <c r="F3">
        <v>10</v>
      </c>
      <c r="G3">
        <f>(Table16[[#This Row],[Unit_Price]]*(100-Table16[[#This Row],[Discount_Rate (%)]])/100*Table16[[#This Row],[Units_Sold]])</f>
        <v>29182.788000000004</v>
      </c>
    </row>
    <row r="4" spans="1:7" x14ac:dyDescent="0.3">
      <c r="A4">
        <v>3</v>
      </c>
      <c r="B4" t="s">
        <v>9</v>
      </c>
      <c r="C4">
        <v>64.25</v>
      </c>
      <c r="D4">
        <v>94</v>
      </c>
      <c r="E4">
        <v>14242</v>
      </c>
      <c r="F4">
        <v>10</v>
      </c>
      <c r="G4">
        <f>(Table16[[#This Row],[Unit_Price]]*(100-Table16[[#This Row],[Discount_Rate (%)]])/100*Table16[[#This Row],[Units_Sold]])</f>
        <v>5435.55</v>
      </c>
    </row>
    <row r="5" spans="1:7" x14ac:dyDescent="0.3">
      <c r="A5">
        <v>4</v>
      </c>
      <c r="B5" t="s">
        <v>10</v>
      </c>
      <c r="C5">
        <v>59.04</v>
      </c>
      <c r="D5">
        <v>213</v>
      </c>
      <c r="E5">
        <v>4455</v>
      </c>
      <c r="F5">
        <v>10</v>
      </c>
      <c r="G5">
        <f>(Table16[[#This Row],[Unit_Price]]*(100-Table16[[#This Row],[Discount_Rate (%)]])/100*Table16[[#This Row],[Units_Sold]])</f>
        <v>11317.968000000001</v>
      </c>
    </row>
    <row r="6" spans="1:7" x14ac:dyDescent="0.3">
      <c r="A6">
        <v>5</v>
      </c>
      <c r="B6" t="s">
        <v>11</v>
      </c>
      <c r="C6">
        <v>48.13</v>
      </c>
      <c r="D6">
        <v>334</v>
      </c>
      <c r="E6">
        <v>7521</v>
      </c>
      <c r="F6">
        <v>10</v>
      </c>
      <c r="G6">
        <f>(Table16[[#This Row],[Unit_Price]]*(100-Table16[[#This Row],[Discount_Rate (%)]])/100*Table16[[#This Row],[Units_Sold]])</f>
        <v>14467.878000000001</v>
      </c>
    </row>
    <row r="7" spans="1:7" x14ac:dyDescent="0.3">
      <c r="A7">
        <v>6</v>
      </c>
      <c r="B7" t="s">
        <v>12</v>
      </c>
      <c r="C7">
        <v>68.13</v>
      </c>
      <c r="D7">
        <v>272</v>
      </c>
      <c r="E7">
        <v>10123</v>
      </c>
      <c r="F7">
        <v>10</v>
      </c>
      <c r="G7">
        <f>(Table16[[#This Row],[Unit_Price]]*(100-Table16[[#This Row],[Discount_Rate (%)]])/100*Table16[[#This Row],[Units_Sold]])</f>
        <v>16678.223999999998</v>
      </c>
    </row>
    <row r="10" spans="1:7" x14ac:dyDescent="0.3">
      <c r="F10" s="5" t="s">
        <v>6</v>
      </c>
      <c r="G10" s="5">
        <f>SUM(Table16[Total_Sales])</f>
        <v>84084.489000000016</v>
      </c>
    </row>
  </sheetData>
  <scenarios current="0" show="0">
    <scenario name="LowDiscount" locked="1" count="6" user="Nabil Shajahan" comment="Created by Nabil Shajahan on 10/5/2024">
      <inputCells r="F2" val="10"/>
      <inputCells r="F3" val="10"/>
      <inputCells r="F4" val="10"/>
      <inputCells r="F5" val="10"/>
      <inputCells r="F6" val="10"/>
      <inputCells r="F7" val="10"/>
    </scenario>
  </scenario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5346-D6F6-4559-8B85-410B7DFA13E7}">
  <dimension ref="A1:G9"/>
  <sheetViews>
    <sheetView workbookViewId="0">
      <selection activeCell="B12" sqref="B12"/>
    </sheetView>
  </sheetViews>
  <sheetFormatPr defaultRowHeight="14.4" x14ac:dyDescent="0.3"/>
  <cols>
    <col min="1" max="1" width="12.33203125" customWidth="1"/>
    <col min="2" max="2" width="15.5546875" customWidth="1"/>
    <col min="3" max="3" width="11.5546875" customWidth="1"/>
    <col min="4" max="4" width="11.88671875" customWidth="1"/>
    <col min="5" max="5" width="13.44140625" customWidth="1"/>
    <col min="6" max="6" width="18.21875" customWidth="1"/>
    <col min="7" max="7" width="14.88671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</v>
      </c>
      <c r="B2" s="2" t="s">
        <v>7</v>
      </c>
      <c r="C2" s="2">
        <v>59.39</v>
      </c>
      <c r="D2" s="2">
        <v>200</v>
      </c>
      <c r="E2" s="2">
        <v>3418</v>
      </c>
      <c r="F2" s="2">
        <v>18</v>
      </c>
      <c r="G2" s="2">
        <f>(Table2[[#This Row],[Unit_Price]]*(100-Table2[[#This Row],[Discount_Rate (%)]])/100*Table2[[#This Row],[Units_Sold]])</f>
        <v>9739.9600000000009</v>
      </c>
    </row>
    <row r="3" spans="1:7" x14ac:dyDescent="0.3">
      <c r="A3" s="3">
        <v>2</v>
      </c>
      <c r="B3" s="3" t="s">
        <v>8</v>
      </c>
      <c r="C3" s="3">
        <v>74.37</v>
      </c>
      <c r="D3" s="3">
        <v>500</v>
      </c>
      <c r="E3" s="3">
        <v>13843</v>
      </c>
      <c r="F3" s="3">
        <v>16</v>
      </c>
      <c r="G3" s="3">
        <f>(Table2[[#This Row],[Unit_Price]]*(100-Table2[[#This Row],[Discount_Rate (%)]])/100*Table2[[#This Row],[Units_Sold]])</f>
        <v>31235.399999999998</v>
      </c>
    </row>
    <row r="4" spans="1:7" x14ac:dyDescent="0.3">
      <c r="A4" s="2">
        <v>3</v>
      </c>
      <c r="B4" s="2" t="s">
        <v>9</v>
      </c>
      <c r="C4" s="2">
        <v>64.25</v>
      </c>
      <c r="D4" s="2">
        <v>100</v>
      </c>
      <c r="E4" s="2">
        <v>14242</v>
      </c>
      <c r="F4" s="2">
        <v>21</v>
      </c>
      <c r="G4" s="2">
        <f>(Table2[[#This Row],[Unit_Price]]*(100-Table2[[#This Row],[Discount_Rate (%)]])/100*Table2[[#This Row],[Units_Sold]])</f>
        <v>5075.75</v>
      </c>
    </row>
    <row r="5" spans="1:7" x14ac:dyDescent="0.3">
      <c r="A5" s="3">
        <v>4</v>
      </c>
      <c r="B5" s="3" t="s">
        <v>10</v>
      </c>
      <c r="C5" s="3">
        <v>59.04</v>
      </c>
      <c r="D5" s="3">
        <v>300</v>
      </c>
      <c r="E5" s="3">
        <v>4455</v>
      </c>
      <c r="F5" s="3">
        <v>19</v>
      </c>
      <c r="G5" s="3">
        <f>(Table2[[#This Row],[Unit_Price]]*(100-Table2[[#This Row],[Discount_Rate (%)]])/100*Table2[[#This Row],[Units_Sold]])</f>
        <v>14346.719999999998</v>
      </c>
    </row>
    <row r="6" spans="1:7" x14ac:dyDescent="0.3">
      <c r="A6" s="2">
        <v>5</v>
      </c>
      <c r="B6" s="2" t="s">
        <v>11</v>
      </c>
      <c r="C6" s="2">
        <v>48.13</v>
      </c>
      <c r="D6" s="2">
        <v>400</v>
      </c>
      <c r="E6" s="2">
        <v>7521</v>
      </c>
      <c r="F6" s="2">
        <v>21</v>
      </c>
      <c r="G6" s="2">
        <f>(Table2[[#This Row],[Unit_Price]]*(100-Table2[[#This Row],[Discount_Rate (%)]])/100*Table2[[#This Row],[Units_Sold]])</f>
        <v>15209.08</v>
      </c>
    </row>
    <row r="7" spans="1:7" x14ac:dyDescent="0.3">
      <c r="A7" s="3">
        <v>6</v>
      </c>
      <c r="B7" s="3" t="s">
        <v>12</v>
      </c>
      <c r="C7" s="3">
        <v>68.13</v>
      </c>
      <c r="D7" s="3">
        <v>300</v>
      </c>
      <c r="E7" s="3">
        <v>10123</v>
      </c>
      <c r="F7" s="3">
        <v>24</v>
      </c>
      <c r="G7" s="3">
        <f>(Table2[[#This Row],[Unit_Price]]*(100-Table2[[#This Row],[Discount_Rate (%)]])/100*Table2[[#This Row],[Units_Sold]])</f>
        <v>15533.639999999998</v>
      </c>
    </row>
    <row r="9" spans="1:7" x14ac:dyDescent="0.3">
      <c r="F9" s="5" t="s">
        <v>6</v>
      </c>
      <c r="G9" s="5">
        <f>SUM(Table2[Total_Sales])</f>
        <v>91140.55</v>
      </c>
    </row>
  </sheetData>
  <scenarios current="0" show="0">
    <scenario name="HighUnits" locked="1" count="6" user="Nabil Shajahan" comment="Created by Nabil Shajahan on 10/5/2024">
      <inputCells r="D2" val="200"/>
      <inputCells r="D3" val="500"/>
      <inputCells r="D4" val="100"/>
      <inputCells r="D5" val="300"/>
      <inputCells r="D6" val="400"/>
      <inputCells r="D7" val="300"/>
    </scenario>
  </scenario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C879-A5BC-4C4E-9E8E-A602E62AA044}">
  <dimension ref="A1:G9"/>
  <sheetViews>
    <sheetView workbookViewId="0">
      <selection activeCell="F9" sqref="F9:G9"/>
    </sheetView>
  </sheetViews>
  <sheetFormatPr defaultRowHeight="14.4" x14ac:dyDescent="0.3"/>
  <cols>
    <col min="1" max="1" width="12.33203125" customWidth="1"/>
    <col min="2" max="2" width="15.5546875" customWidth="1"/>
    <col min="3" max="3" width="11.5546875" customWidth="1"/>
    <col min="4" max="4" width="11.88671875" customWidth="1"/>
    <col min="5" max="5" width="13.44140625" customWidth="1"/>
    <col min="6" max="6" width="18.21875" customWidth="1"/>
    <col min="7" max="7" width="12.332031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</v>
      </c>
      <c r="B2" s="2" t="s">
        <v>7</v>
      </c>
      <c r="C2" s="2">
        <v>59.39</v>
      </c>
      <c r="D2" s="2">
        <v>131</v>
      </c>
      <c r="E2" s="2">
        <v>3418</v>
      </c>
      <c r="F2" s="2">
        <v>18</v>
      </c>
      <c r="G2" s="2">
        <f>(Table3[[#This Row],[Unit_Price]]*(100-Table3[[#This Row],[Discount_Rate (%)]])/100*Table3[[#This Row],[Units_Sold]])</f>
        <v>6379.6738000000005</v>
      </c>
    </row>
    <row r="3" spans="1:7" x14ac:dyDescent="0.3">
      <c r="A3" s="3">
        <v>2</v>
      </c>
      <c r="B3" s="3" t="s">
        <v>8</v>
      </c>
      <c r="C3" s="3">
        <v>74.37</v>
      </c>
      <c r="D3" s="3">
        <v>436</v>
      </c>
      <c r="E3" s="3">
        <v>13843</v>
      </c>
      <c r="F3" s="3">
        <v>16</v>
      </c>
      <c r="G3" s="3">
        <f>(Table3[[#This Row],[Unit_Price]]*(100-Table3[[#This Row],[Discount_Rate (%)]])/100*Table3[[#This Row],[Units_Sold]])</f>
        <v>27237.268799999998</v>
      </c>
    </row>
    <row r="4" spans="1:7" x14ac:dyDescent="0.3">
      <c r="A4" s="2">
        <v>3</v>
      </c>
      <c r="B4" s="2" t="s">
        <v>9</v>
      </c>
      <c r="C4" s="2">
        <v>64.25</v>
      </c>
      <c r="D4" s="2">
        <v>280.58907550608285</v>
      </c>
      <c r="E4" s="2">
        <v>14242</v>
      </c>
      <c r="F4" s="2">
        <v>21</v>
      </c>
      <c r="G4" s="2">
        <f>(Table3[[#This Row],[Unit_Price]]*(100-Table3[[#This Row],[Discount_Rate (%)]])/100*Table3[[#This Row],[Units_Sold]])</f>
        <v>14242</v>
      </c>
    </row>
    <row r="5" spans="1:7" x14ac:dyDescent="0.3">
      <c r="A5" s="3">
        <v>4</v>
      </c>
      <c r="B5" s="3" t="s">
        <v>10</v>
      </c>
      <c r="C5" s="3">
        <v>59.04</v>
      </c>
      <c r="D5" s="3">
        <v>213</v>
      </c>
      <c r="E5" s="3">
        <v>4455</v>
      </c>
      <c r="F5" s="3">
        <v>19</v>
      </c>
      <c r="G5" s="3">
        <f>(Table3[[#This Row],[Unit_Price]]*(100-Table3[[#This Row],[Discount_Rate (%)]])/100*Table3[[#This Row],[Units_Sold]])</f>
        <v>10186.171199999999</v>
      </c>
    </row>
    <row r="6" spans="1:7" x14ac:dyDescent="0.3">
      <c r="A6" s="2">
        <v>5</v>
      </c>
      <c r="B6" s="2" t="s">
        <v>11</v>
      </c>
      <c r="C6" s="2">
        <v>48.13</v>
      </c>
      <c r="D6" s="2">
        <v>334</v>
      </c>
      <c r="E6" s="2">
        <v>7521</v>
      </c>
      <c r="F6" s="2">
        <v>21</v>
      </c>
      <c r="G6" s="2">
        <f>(Table3[[#This Row],[Unit_Price]]*(100-Table3[[#This Row],[Discount_Rate (%)]])/100*Table3[[#This Row],[Units_Sold]])</f>
        <v>12699.5818</v>
      </c>
    </row>
    <row r="7" spans="1:7" x14ac:dyDescent="0.3">
      <c r="A7" s="3">
        <v>6</v>
      </c>
      <c r="B7" s="3" t="s">
        <v>12</v>
      </c>
      <c r="C7" s="3">
        <v>68.13</v>
      </c>
      <c r="D7" s="3">
        <v>272</v>
      </c>
      <c r="E7" s="3">
        <v>10123</v>
      </c>
      <c r="F7" s="3">
        <v>24</v>
      </c>
      <c r="G7" s="3">
        <f>(Table3[[#This Row],[Unit_Price]]*(100-Table3[[#This Row],[Discount_Rate (%)]])/100*Table3[[#This Row],[Units_Sold]])</f>
        <v>14083.833599999998</v>
      </c>
    </row>
    <row r="9" spans="1:7" x14ac:dyDescent="0.3">
      <c r="F9" s="5" t="s">
        <v>6</v>
      </c>
      <c r="G9" s="5">
        <f>SUM(Table3[Total_Sales])</f>
        <v>84828.52919999999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Dataset</vt:lpstr>
      <vt:lpstr>Scenario Manager - Discount(%)</vt:lpstr>
      <vt:lpstr>Scenario Manager - Units_Sold</vt:lpstr>
      <vt:lpstr>Goal Seek - Total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Shajahan</dc:creator>
  <cp:lastModifiedBy>Nabil Shajahan</cp:lastModifiedBy>
  <dcterms:created xsi:type="dcterms:W3CDTF">2024-10-05T04:16:13Z</dcterms:created>
  <dcterms:modified xsi:type="dcterms:W3CDTF">2024-10-05T05:29:14Z</dcterms:modified>
</cp:coreProperties>
</file>