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7B953EA-97D6-4ED0-896C-1D165A8CF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F38" i="1"/>
  <c r="C38" i="1"/>
  <c r="I44" i="1"/>
  <c r="I45" i="1"/>
  <c r="I46" i="1"/>
  <c r="I47" i="1"/>
  <c r="I48" i="1"/>
  <c r="I49" i="1"/>
  <c r="I50" i="1"/>
  <c r="I51" i="1"/>
  <c r="I52" i="1"/>
  <c r="I53" i="1"/>
  <c r="I43" i="1"/>
  <c r="Q4" i="1"/>
  <c r="Q5" i="1"/>
  <c r="Q6" i="1"/>
  <c r="Q7" i="1"/>
  <c r="Q8" i="1"/>
  <c r="Q9" i="1"/>
  <c r="Q10" i="1"/>
  <c r="Q11" i="1"/>
  <c r="Q12" i="1"/>
  <c r="Q13" i="1"/>
  <c r="Q3" i="1"/>
  <c r="C44" i="1"/>
  <c r="C45" i="1"/>
  <c r="C46" i="1"/>
  <c r="C47" i="1"/>
  <c r="C48" i="1"/>
  <c r="C49" i="1"/>
  <c r="C50" i="1"/>
  <c r="C51" i="1"/>
  <c r="C52" i="1"/>
  <c r="C53" i="1"/>
  <c r="C43" i="1"/>
  <c r="E44" i="1"/>
  <c r="E45" i="1"/>
  <c r="E46" i="1"/>
  <c r="E47" i="1"/>
  <c r="E48" i="1"/>
  <c r="E49" i="1"/>
  <c r="E50" i="1"/>
  <c r="E51" i="1"/>
  <c r="E52" i="1"/>
  <c r="E53" i="1"/>
  <c r="E54" i="1"/>
  <c r="C54" i="1" s="1"/>
  <c r="E4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28" i="1"/>
  <c r="F29" i="1"/>
  <c r="F30" i="1"/>
  <c r="F31" i="1"/>
  <c r="F32" i="1"/>
  <c r="F33" i="1"/>
  <c r="F34" i="1"/>
  <c r="F35" i="1"/>
  <c r="F36" i="1"/>
  <c r="F37" i="1"/>
  <c r="F27" i="1"/>
  <c r="D44" i="1"/>
  <c r="D45" i="1"/>
  <c r="D46" i="1"/>
  <c r="D47" i="1"/>
  <c r="D48" i="1"/>
  <c r="D49" i="1"/>
  <c r="D50" i="1"/>
  <c r="D51" i="1"/>
  <c r="D52" i="1"/>
  <c r="D53" i="1"/>
  <c r="D54" i="1"/>
  <c r="I54" i="1" s="1"/>
  <c r="D43" i="1"/>
</calcChain>
</file>

<file path=xl/sharedStrings.xml><?xml version="1.0" encoding="utf-8"?>
<sst xmlns="http://schemas.openxmlformats.org/spreadsheetml/2006/main" count="93" uniqueCount="49">
  <si>
    <t>Month</t>
  </si>
  <si>
    <t>Year</t>
  </si>
  <si>
    <t xml:space="preserve">Temperatur 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</si>
  <si>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</si>
  <si>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</si>
  <si>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</si>
  <si>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</si>
  <si>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</si>
  <si>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</si>
  <si>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</si>
  <si>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</si>
  <si>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</si>
  <si>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</si>
  <si>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</si>
  <si>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</si>
  <si>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</si>
  <si>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28/02/2022</t>
  </si>
  <si>
    <t>19/03/2022</t>
  </si>
  <si>
    <t>26/04/2022</t>
  </si>
  <si>
    <t>19/05/2022</t>
  </si>
  <si>
    <t>13/06/2022</t>
  </si>
  <si>
    <t>19/07/2022</t>
  </si>
  <si>
    <t>30/08/2022</t>
  </si>
  <si>
    <t>18/10/2022</t>
  </si>
  <si>
    <t>31/01/2023</t>
  </si>
  <si>
    <t>27/02/2023</t>
  </si>
  <si>
    <t>28/03/2023</t>
  </si>
  <si>
    <t>16/04/2023</t>
  </si>
  <si>
    <t>14/06/2023</t>
  </si>
  <si>
    <t>31/07/2023</t>
  </si>
  <si>
    <t>31/01/2024</t>
  </si>
  <si>
    <t>22/02/2024</t>
  </si>
  <si>
    <t>13/03/2024</t>
  </si>
  <si>
    <t>30/04/2024</t>
  </si>
  <si>
    <t>25/05/2024</t>
  </si>
  <si>
    <t>15/07/2024</t>
  </si>
  <si>
    <t>14/08/2024</t>
  </si>
  <si>
    <t>23/09/2024</t>
  </si>
  <si>
    <t>MW</t>
  </si>
  <si>
    <t>Max (Celcius)</t>
  </si>
  <si>
    <t>Maximum Demand</t>
  </si>
  <si>
    <t>Load Prediction</t>
  </si>
  <si>
    <t>MW/C</t>
  </si>
  <si>
    <t>2025(Predicted)</t>
  </si>
  <si>
    <t>Avg Demand Increase</t>
  </si>
  <si>
    <t>predicted</t>
  </si>
  <si>
    <t>For Calculation</t>
  </si>
  <si>
    <t>MW=(MW/C)*C</t>
  </si>
  <si>
    <t>C                Max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</si>
</sst>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2022-2024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Maximum Demand</c:v>
                </c:pt>
                <c:pt idx="1">
                  <c:v>MW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Sheet1!$B$3:$B$37</c:f>
              <c:strCache>
                <c:ptCount val="3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</c:strCache>
            </c:strRef>
          </c:cat>
          <c:val>
            <c:numRef>
              <c:f>Sheet1!$C$3:$C$37</c:f>
              <c:numCache>
                <c:formatCode>General</c:formatCode>
                <c:ptCount val="35"/>
                <c:pt idx="0">
                  <c:v>595</c:v>
                </c:pt>
                <c:pt idx="1">
                  <c:v>699</c:v>
                </c:pt>
                <c:pt idx="2">
                  <c:v>1110</c:v>
                </c:pt>
                <c:pt idx="3">
                  <c:v>1090</c:v>
                </c:pt>
                <c:pt idx="4">
                  <c:v>1110</c:v>
                </c:pt>
                <c:pt idx="5">
                  <c:v>1143</c:v>
                </c:pt>
                <c:pt idx="6">
                  <c:v>1081</c:v>
                </c:pt>
                <c:pt idx="7">
                  <c:v>1131</c:v>
                </c:pt>
                <c:pt idx="8">
                  <c:v>1108</c:v>
                </c:pt>
                <c:pt idx="9">
                  <c:v>1082</c:v>
                </c:pt>
                <c:pt idx="10">
                  <c:v>958</c:v>
                </c:pt>
                <c:pt idx="11">
                  <c:v>779</c:v>
                </c:pt>
                <c:pt idx="12">
                  <c:v>735</c:v>
                </c:pt>
                <c:pt idx="13">
                  <c:v>852</c:v>
                </c:pt>
                <c:pt idx="14">
                  <c:v>970</c:v>
                </c:pt>
                <c:pt idx="15">
                  <c:v>1291</c:v>
                </c:pt>
                <c:pt idx="16">
                  <c:v>1280</c:v>
                </c:pt>
                <c:pt idx="17">
                  <c:v>1283</c:v>
                </c:pt>
                <c:pt idx="18">
                  <c:v>1308</c:v>
                </c:pt>
                <c:pt idx="19">
                  <c:v>1293</c:v>
                </c:pt>
                <c:pt idx="20">
                  <c:v>1284</c:v>
                </c:pt>
                <c:pt idx="21">
                  <c:v>1284</c:v>
                </c:pt>
                <c:pt idx="22">
                  <c:v>1028</c:v>
                </c:pt>
                <c:pt idx="23">
                  <c:v>846</c:v>
                </c:pt>
                <c:pt idx="24">
                  <c:v>748</c:v>
                </c:pt>
                <c:pt idx="25">
                  <c:v>860</c:v>
                </c:pt>
                <c:pt idx="26">
                  <c:v>1210</c:v>
                </c:pt>
                <c:pt idx="27">
                  <c:v>1519</c:v>
                </c:pt>
                <c:pt idx="28">
                  <c:v>1405</c:v>
                </c:pt>
                <c:pt idx="29">
                  <c:v>1399</c:v>
                </c:pt>
                <c:pt idx="30">
                  <c:v>1276</c:v>
                </c:pt>
                <c:pt idx="31">
                  <c:v>1248</c:v>
                </c:pt>
                <c:pt idx="32">
                  <c:v>1406</c:v>
                </c:pt>
                <c:pt idx="33">
                  <c:v>1265</c:v>
                </c:pt>
                <c:pt idx="34">
                  <c:v>1165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1-4394-82BD-74AEE7BD6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704968"/>
        <c:axId val="572699568"/>
      </c:lineChart>
      <c:lineChart>
        <c:grouping val="standard"/>
        <c:varyColors val="0"/>
        <c:ser>
          <c:idx val="1"/>
          <c:order val="1"/>
          <c:tx>
            <c:strRef>
              <c:f>Sheet1!$E$1:$E$2</c:f>
              <c:strCache>
                <c:ptCount val="2"/>
                <c:pt idx="0">
                  <c:v>Temperatur  </c:v>
                </c:pt>
                <c:pt idx="1">
                  <c:v>Max (Celcius)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Sheet1!$B$3:$B$37</c:f>
              <c:strCache>
                <c:ptCount val="3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  <c:pt idx="24">
                  <c:v>January</c:v>
                </c:pt>
                <c:pt idx="25">
                  <c:v>February</c:v>
                </c:pt>
                <c:pt idx="26">
                  <c:v>March</c:v>
                </c:pt>
                <c:pt idx="27">
                  <c:v>April</c:v>
                </c:pt>
                <c:pt idx="28">
                  <c:v>May</c:v>
                </c:pt>
                <c:pt idx="29">
                  <c:v>June</c:v>
                </c:pt>
                <c:pt idx="30">
                  <c:v>July</c:v>
                </c:pt>
                <c:pt idx="31">
                  <c:v>August</c:v>
                </c:pt>
                <c:pt idx="32">
                  <c:v>September</c:v>
                </c:pt>
                <c:pt idx="33">
                  <c:v>October</c:v>
                </c:pt>
                <c:pt idx="34">
                  <c:v>November</c:v>
                </c:pt>
              </c:strCache>
            </c:strRef>
          </c:cat>
          <c:val>
            <c:numRef>
              <c:f>Sheet1!$E$3:$E$37</c:f>
              <c:numCache>
                <c:formatCode>General</c:formatCode>
                <c:ptCount val="35"/>
                <c:pt idx="0">
                  <c:v>29</c:v>
                </c:pt>
                <c:pt idx="1">
                  <c:v>32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35</c:v>
                </c:pt>
                <c:pt idx="9">
                  <c:v>34</c:v>
                </c:pt>
                <c:pt idx="10">
                  <c:v>32</c:v>
                </c:pt>
                <c:pt idx="11">
                  <c:v>30</c:v>
                </c:pt>
                <c:pt idx="12">
                  <c:v>27</c:v>
                </c:pt>
                <c:pt idx="13">
                  <c:v>32</c:v>
                </c:pt>
                <c:pt idx="14">
                  <c:v>34</c:v>
                </c:pt>
                <c:pt idx="15">
                  <c:v>41</c:v>
                </c:pt>
                <c:pt idx="16">
                  <c:v>39</c:v>
                </c:pt>
                <c:pt idx="17">
                  <c:v>38</c:v>
                </c:pt>
                <c:pt idx="18">
                  <c:v>36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34</c:v>
                </c:pt>
                <c:pt idx="23">
                  <c:v>31</c:v>
                </c:pt>
                <c:pt idx="24">
                  <c:v>26</c:v>
                </c:pt>
                <c:pt idx="25">
                  <c:v>30</c:v>
                </c:pt>
                <c:pt idx="26">
                  <c:v>34</c:v>
                </c:pt>
                <c:pt idx="27">
                  <c:v>36</c:v>
                </c:pt>
                <c:pt idx="28">
                  <c:v>34</c:v>
                </c:pt>
                <c:pt idx="29">
                  <c:v>33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1-4394-82BD-74AEE7BD6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488920"/>
        <c:axId val="564492160"/>
      </c:lineChart>
      <c:catAx>
        <c:axId val="57270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99568"/>
        <c:crosses val="autoZero"/>
        <c:auto val="1"/>
        <c:lblAlgn val="ctr"/>
        <c:lblOffset val="100"/>
        <c:noMultiLvlLbl val="0"/>
      </c:catAx>
      <c:valAx>
        <c:axId val="5726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04968"/>
        <c:crosses val="autoZero"/>
        <c:crossBetween val="between"/>
      </c:valAx>
      <c:valAx>
        <c:axId val="564492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88920"/>
        <c:crosses val="max"/>
        <c:crossBetween val="between"/>
      </c:valAx>
      <c:catAx>
        <c:axId val="564488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449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14</xdr:row>
      <xdr:rowOff>175260</xdr:rowOff>
    </xdr:from>
    <xdr:to>
      <xdr:col>16</xdr:col>
      <xdr:colOff>22860</xdr:colOff>
      <xdr:row>37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F79A3-4873-7F2E-FF95-0B06917E5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B1" workbookViewId="0">
      <selection activeCell="E5" sqref="E5"/>
    </sheetView>
  </sheetViews>
  <sheetFormatPr defaultRowHeight="14.4" x14ac:dyDescent="0.3"/>
  <cols>
    <col min="1" max="1" width="5.5546875" customWidth="1"/>
    <col min="2" max="2" width="9.77734375" bestFit="1" customWidth="1"/>
    <col min="3" max="3" width="16.88671875" style="5" bestFit="1" customWidth="1"/>
    <col min="4" max="4" width="11.21875" customWidth="1"/>
    <col min="5" max="5" width="11.77734375" style="5" bestFit="1" customWidth="1"/>
    <col min="9" max="9" width="16.44140625" bestFit="1" customWidth="1"/>
    <col min="11" max="11" width="9.77734375" bestFit="1" customWidth="1"/>
    <col min="12" max="12" width="16.44140625" bestFit="1" customWidth="1"/>
    <col min="13" max="13" width="11.77734375" bestFit="1" customWidth="1"/>
    <col min="17" max="17" width="13.88671875" bestFit="1" customWidth="1"/>
  </cols>
  <sheetData>
    <row r="1" spans="1:17" x14ac:dyDescent="0.3">
      <c r="A1" s="22" t="s">
        <v>1</v>
      </c>
      <c r="B1" s="22" t="s">
        <v>0</v>
      </c>
      <c r="C1" s="23" t="s">
        <v>40</v>
      </c>
      <c r="D1" s="23"/>
      <c r="E1" s="4" t="s">
        <v>2</v>
      </c>
      <c r="N1" s="17" t="s">
        <v>42</v>
      </c>
      <c r="O1" s="17"/>
      <c r="P1" s="17"/>
      <c r="Q1" s="17"/>
    </row>
    <row r="2" spans="1:17" x14ac:dyDescent="0.3">
      <c r="A2" s="22"/>
      <c r="B2" s="22"/>
      <c r="C2" s="6" t="s">
        <v>38</v>
      </c>
      <c r="D2" s="2" t="s">
        <v>15</v>
      </c>
      <c r="E2" s="4" t="s">
        <v>39</v>
      </c>
      <c r="F2" t="s">
        <v>42</v>
      </c>
      <c r="N2" s="13">
        <v>2022</v>
      </c>
      <c r="O2" s="13">
        <v>2023</v>
      </c>
      <c r="P2" s="13">
        <v>2024</v>
      </c>
      <c r="Q2" s="13" t="s">
        <v>43</v>
      </c>
    </row>
    <row r="3" spans="1:17" x14ac:dyDescent="0.3">
      <c r="A3" s="22">
        <v>2022</v>
      </c>
      <c r="B3" s="1" t="s">
        <v>3</v>
      </c>
      <c r="C3" s="6">
        <v>595</v>
      </c>
      <c r="D3" s="3">
        <v>44866</v>
      </c>
      <c r="E3" s="4">
        <v>29</v>
      </c>
      <c r="F3">
        <f>C3/E3</f>
        <v>20.517241379310345</v>
      </c>
      <c r="N3" s="13">
        <v>20.517241379310345</v>
      </c>
      <c r="O3" s="13">
        <v>27.222222222222221</v>
      </c>
      <c r="P3" s="13">
        <v>28.76923076923077</v>
      </c>
      <c r="Q3" s="13">
        <f>P3+(P3-O3)</f>
        <v>30.316239316239319</v>
      </c>
    </row>
    <row r="4" spans="1:17" x14ac:dyDescent="0.3">
      <c r="A4" s="22"/>
      <c r="B4" s="1" t="s">
        <v>4</v>
      </c>
      <c r="C4" s="6">
        <v>699</v>
      </c>
      <c r="D4" s="2" t="s">
        <v>16</v>
      </c>
      <c r="E4" s="4">
        <v>32</v>
      </c>
      <c r="F4">
        <f t="shared" ref="F4:F26" si="0">C4/E4</f>
        <v>21.84375</v>
      </c>
      <c r="N4" s="13">
        <v>21.84375</v>
      </c>
      <c r="O4" s="13">
        <v>26.625</v>
      </c>
      <c r="P4" s="13">
        <v>28.666666666666668</v>
      </c>
      <c r="Q4" s="13">
        <f t="shared" ref="Q4:Q14" si="1">P4+(P4-O4)</f>
        <v>30.708333333333336</v>
      </c>
    </row>
    <row r="5" spans="1:17" x14ac:dyDescent="0.3">
      <c r="A5" s="22"/>
      <c r="B5" s="1" t="s">
        <v>5</v>
      </c>
      <c r="C5" s="6">
        <v>1110</v>
      </c>
      <c r="D5" s="2" t="s">
        <v>17</v>
      </c>
      <c r="E5" s="4">
        <v>36</v>
      </c>
      <c r="F5">
        <f t="shared" si="0"/>
        <v>30.833333333333332</v>
      </c>
      <c r="N5" s="13">
        <v>30.833333333333332</v>
      </c>
      <c r="O5" s="13">
        <v>28.529411764705884</v>
      </c>
      <c r="P5" s="13">
        <v>35.588235294117645</v>
      </c>
      <c r="Q5" s="13">
        <f t="shared" si="1"/>
        <v>42.647058823529406</v>
      </c>
    </row>
    <row r="6" spans="1:17" x14ac:dyDescent="0.3">
      <c r="A6" s="22"/>
      <c r="B6" s="1" t="s">
        <v>6</v>
      </c>
      <c r="C6" s="6">
        <v>1090</v>
      </c>
      <c r="D6" s="2" t="s">
        <v>18</v>
      </c>
      <c r="E6" s="4">
        <v>36</v>
      </c>
      <c r="F6">
        <f t="shared" si="0"/>
        <v>30.277777777777779</v>
      </c>
      <c r="N6" s="13">
        <v>30.277777777777779</v>
      </c>
      <c r="O6" s="13">
        <v>31.487804878048781</v>
      </c>
      <c r="P6" s="13">
        <v>42.194444444444443</v>
      </c>
      <c r="Q6" s="13">
        <f t="shared" si="1"/>
        <v>52.901084010840108</v>
      </c>
    </row>
    <row r="7" spans="1:17" x14ac:dyDescent="0.3">
      <c r="A7" s="22"/>
      <c r="B7" s="1" t="s">
        <v>7</v>
      </c>
      <c r="C7" s="6">
        <v>1110</v>
      </c>
      <c r="D7" s="2" t="s">
        <v>19</v>
      </c>
      <c r="E7" s="4">
        <v>36</v>
      </c>
      <c r="F7">
        <f t="shared" si="0"/>
        <v>30.833333333333332</v>
      </c>
      <c r="N7" s="13">
        <v>30.833333333333332</v>
      </c>
      <c r="O7" s="13">
        <v>32.820512820512818</v>
      </c>
      <c r="P7" s="13">
        <v>41.323529411764703</v>
      </c>
      <c r="Q7" s="13">
        <f t="shared" si="1"/>
        <v>49.826546003016588</v>
      </c>
    </row>
    <row r="8" spans="1:17" x14ac:dyDescent="0.3">
      <c r="A8" s="22"/>
      <c r="B8" s="1" t="s">
        <v>8</v>
      </c>
      <c r="C8" s="6">
        <v>1143</v>
      </c>
      <c r="D8" s="2" t="s">
        <v>20</v>
      </c>
      <c r="E8" s="4">
        <v>35</v>
      </c>
      <c r="F8">
        <f t="shared" si="0"/>
        <v>32.657142857142858</v>
      </c>
      <c r="N8" s="13">
        <v>32.657142857142858</v>
      </c>
      <c r="O8" s="13">
        <v>33.763157894736842</v>
      </c>
      <c r="P8" s="13">
        <v>42.393939393939391</v>
      </c>
      <c r="Q8" s="13">
        <f t="shared" si="1"/>
        <v>51.024720893141939</v>
      </c>
    </row>
    <row r="9" spans="1:17" x14ac:dyDescent="0.3">
      <c r="A9" s="22"/>
      <c r="B9" s="1" t="s">
        <v>9</v>
      </c>
      <c r="C9" s="6">
        <v>1081</v>
      </c>
      <c r="D9" s="2" t="s">
        <v>21</v>
      </c>
      <c r="E9" s="4">
        <v>35</v>
      </c>
      <c r="F9">
        <f t="shared" si="0"/>
        <v>30.885714285714286</v>
      </c>
      <c r="N9" s="13">
        <v>30.885714285714286</v>
      </c>
      <c r="O9" s="13">
        <v>36.333333333333336</v>
      </c>
      <c r="P9" s="13">
        <v>39.875</v>
      </c>
      <c r="Q9" s="13">
        <f t="shared" si="1"/>
        <v>43.416666666666664</v>
      </c>
    </row>
    <row r="10" spans="1:17" x14ac:dyDescent="0.3">
      <c r="A10" s="22"/>
      <c r="B10" s="1" t="s">
        <v>10</v>
      </c>
      <c r="C10" s="6">
        <v>1131</v>
      </c>
      <c r="D10" s="2" t="s">
        <v>22</v>
      </c>
      <c r="E10" s="4">
        <v>36</v>
      </c>
      <c r="F10">
        <f t="shared" si="0"/>
        <v>31.416666666666668</v>
      </c>
      <c r="N10" s="13">
        <v>31.416666666666668</v>
      </c>
      <c r="O10" s="13">
        <v>36.942857142857143</v>
      </c>
      <c r="P10" s="13">
        <v>39</v>
      </c>
      <c r="Q10" s="13">
        <f t="shared" si="1"/>
        <v>41.057142857142857</v>
      </c>
    </row>
    <row r="11" spans="1:17" x14ac:dyDescent="0.3">
      <c r="A11" s="22"/>
      <c r="B11" s="1" t="s">
        <v>11</v>
      </c>
      <c r="C11" s="6">
        <v>1108</v>
      </c>
      <c r="D11" s="3">
        <v>44570</v>
      </c>
      <c r="E11" s="4">
        <v>35</v>
      </c>
      <c r="F11">
        <f t="shared" si="0"/>
        <v>31.657142857142858</v>
      </c>
      <c r="N11" s="13">
        <v>31.657142857142858</v>
      </c>
      <c r="O11" s="13">
        <v>36.685714285714283</v>
      </c>
      <c r="P11" s="13">
        <v>43.9375</v>
      </c>
      <c r="Q11" s="13">
        <f t="shared" si="1"/>
        <v>51.189285714285717</v>
      </c>
    </row>
    <row r="12" spans="1:17" x14ac:dyDescent="0.3">
      <c r="A12" s="22"/>
      <c r="B12" s="1" t="s">
        <v>12</v>
      </c>
      <c r="C12" s="6">
        <v>1082</v>
      </c>
      <c r="D12" s="2" t="s">
        <v>23</v>
      </c>
      <c r="E12" s="4">
        <v>34</v>
      </c>
      <c r="F12">
        <f t="shared" si="0"/>
        <v>31.823529411764707</v>
      </c>
      <c r="N12" s="13">
        <v>31.823529411764707</v>
      </c>
      <c r="O12" s="13">
        <v>36.685714285714283</v>
      </c>
      <c r="P12" s="13">
        <v>39.53125</v>
      </c>
      <c r="Q12" s="13">
        <f t="shared" si="1"/>
        <v>42.376785714285717</v>
      </c>
    </row>
    <row r="13" spans="1:17" x14ac:dyDescent="0.3">
      <c r="A13" s="22"/>
      <c r="B13" s="1" t="s">
        <v>13</v>
      </c>
      <c r="C13" s="6">
        <v>958</v>
      </c>
      <c r="D13" s="3">
        <v>44572</v>
      </c>
      <c r="E13" s="4">
        <v>32</v>
      </c>
      <c r="F13">
        <f t="shared" si="0"/>
        <v>29.9375</v>
      </c>
      <c r="N13" s="13">
        <v>29.9375</v>
      </c>
      <c r="O13" s="13">
        <v>30.235294117647058</v>
      </c>
      <c r="P13" s="13">
        <v>38.833333333333336</v>
      </c>
      <c r="Q13" s="13">
        <f t="shared" si="1"/>
        <v>47.431372549019613</v>
      </c>
    </row>
    <row r="14" spans="1:17" x14ac:dyDescent="0.3">
      <c r="A14" s="22"/>
      <c r="B14" s="1" t="s">
        <v>14</v>
      </c>
      <c r="C14" s="6">
        <v>779</v>
      </c>
      <c r="D14" s="3">
        <v>44573</v>
      </c>
      <c r="E14" s="4">
        <v>30</v>
      </c>
      <c r="F14">
        <f t="shared" si="0"/>
        <v>25.966666666666665</v>
      </c>
      <c r="N14" s="13">
        <v>25.966666666666665</v>
      </c>
      <c r="O14" s="13">
        <v>27.29032258064516</v>
      </c>
      <c r="P14" s="13">
        <v>29.766666666666666</v>
      </c>
      <c r="Q14" s="13">
        <f t="shared" si="1"/>
        <v>32.243010752688171</v>
      </c>
    </row>
    <row r="15" spans="1:17" x14ac:dyDescent="0.3">
      <c r="A15" s="22">
        <v>2023</v>
      </c>
      <c r="B15" s="1" t="s">
        <v>3</v>
      </c>
      <c r="C15" s="6">
        <v>735</v>
      </c>
      <c r="D15" s="2" t="s">
        <v>24</v>
      </c>
      <c r="E15" s="4">
        <v>27</v>
      </c>
      <c r="F15">
        <f t="shared" si="0"/>
        <v>27.222222222222221</v>
      </c>
    </row>
    <row r="16" spans="1:17" x14ac:dyDescent="0.3">
      <c r="A16" s="22"/>
      <c r="B16" s="1" t="s">
        <v>4</v>
      </c>
      <c r="C16" s="6">
        <v>852</v>
      </c>
      <c r="D16" s="2" t="s">
        <v>25</v>
      </c>
      <c r="E16" s="4">
        <v>32</v>
      </c>
      <c r="F16">
        <f t="shared" si="0"/>
        <v>26.625</v>
      </c>
    </row>
    <row r="17" spans="1:6" x14ac:dyDescent="0.3">
      <c r="A17" s="22"/>
      <c r="B17" s="1" t="s">
        <v>5</v>
      </c>
      <c r="C17" s="6">
        <v>970</v>
      </c>
      <c r="D17" s="2" t="s">
        <v>26</v>
      </c>
      <c r="E17" s="4">
        <v>34</v>
      </c>
      <c r="F17">
        <f t="shared" si="0"/>
        <v>28.529411764705884</v>
      </c>
    </row>
    <row r="18" spans="1:6" x14ac:dyDescent="0.3">
      <c r="A18" s="22"/>
      <c r="B18" s="1" t="s">
        <v>6</v>
      </c>
      <c r="C18" s="6">
        <v>1291</v>
      </c>
      <c r="D18" s="2" t="s">
        <v>27</v>
      </c>
      <c r="E18" s="4">
        <v>41</v>
      </c>
      <c r="F18">
        <f t="shared" si="0"/>
        <v>31.487804878048781</v>
      </c>
    </row>
    <row r="19" spans="1:6" x14ac:dyDescent="0.3">
      <c r="A19" s="22"/>
      <c r="B19" s="1" t="s">
        <v>7</v>
      </c>
      <c r="C19" s="6">
        <v>1280</v>
      </c>
      <c r="D19" s="3">
        <v>45235</v>
      </c>
      <c r="E19" s="4">
        <v>39</v>
      </c>
      <c r="F19">
        <f t="shared" si="0"/>
        <v>32.820512820512818</v>
      </c>
    </row>
    <row r="20" spans="1:6" x14ac:dyDescent="0.3">
      <c r="A20" s="22"/>
      <c r="B20" s="1" t="s">
        <v>8</v>
      </c>
      <c r="C20" s="6">
        <v>1283</v>
      </c>
      <c r="D20" s="2" t="s">
        <v>28</v>
      </c>
      <c r="E20" s="4">
        <v>38</v>
      </c>
      <c r="F20">
        <f t="shared" si="0"/>
        <v>33.763157894736842</v>
      </c>
    </row>
    <row r="21" spans="1:6" x14ac:dyDescent="0.3">
      <c r="A21" s="22"/>
      <c r="B21" s="1" t="s">
        <v>9</v>
      </c>
      <c r="C21" s="6">
        <v>1308</v>
      </c>
      <c r="D21" s="2" t="s">
        <v>29</v>
      </c>
      <c r="E21" s="4">
        <v>36</v>
      </c>
      <c r="F21">
        <f t="shared" si="0"/>
        <v>36.333333333333336</v>
      </c>
    </row>
    <row r="22" spans="1:6" x14ac:dyDescent="0.3">
      <c r="A22" s="22"/>
      <c r="B22" s="1" t="s">
        <v>10</v>
      </c>
      <c r="C22" s="6">
        <v>1293</v>
      </c>
      <c r="D22" s="3">
        <v>44934</v>
      </c>
      <c r="E22" s="4">
        <v>35</v>
      </c>
      <c r="F22">
        <f t="shared" si="0"/>
        <v>36.942857142857143</v>
      </c>
    </row>
    <row r="23" spans="1:6" x14ac:dyDescent="0.3">
      <c r="A23" s="22"/>
      <c r="B23" s="1" t="s">
        <v>11</v>
      </c>
      <c r="C23" s="6">
        <v>1284</v>
      </c>
      <c r="D23" s="3">
        <v>45055</v>
      </c>
      <c r="E23" s="4">
        <v>35</v>
      </c>
      <c r="F23">
        <f t="shared" si="0"/>
        <v>36.685714285714283</v>
      </c>
    </row>
    <row r="24" spans="1:6" x14ac:dyDescent="0.3">
      <c r="A24" s="22"/>
      <c r="B24" s="1" t="s">
        <v>12</v>
      </c>
      <c r="C24" s="6">
        <v>1284</v>
      </c>
      <c r="D24" s="3">
        <v>44967</v>
      </c>
      <c r="E24" s="4">
        <v>35</v>
      </c>
      <c r="F24">
        <f t="shared" si="0"/>
        <v>36.685714285714283</v>
      </c>
    </row>
    <row r="25" spans="1:6" x14ac:dyDescent="0.3">
      <c r="A25" s="22"/>
      <c r="B25" s="1" t="s">
        <v>13</v>
      </c>
      <c r="C25" s="6">
        <v>1028</v>
      </c>
      <c r="D25" s="3">
        <v>44968</v>
      </c>
      <c r="E25" s="4">
        <v>34</v>
      </c>
      <c r="F25">
        <f t="shared" si="0"/>
        <v>30.235294117647058</v>
      </c>
    </row>
    <row r="26" spans="1:6" x14ac:dyDescent="0.3">
      <c r="A26" s="22"/>
      <c r="B26" s="1" t="s">
        <v>14</v>
      </c>
      <c r="C26" s="6">
        <v>846</v>
      </c>
      <c r="D26" s="3">
        <v>45058</v>
      </c>
      <c r="E26" s="4">
        <v>31</v>
      </c>
      <c r="F26">
        <f t="shared" si="0"/>
        <v>27.29032258064516</v>
      </c>
    </row>
    <row r="27" spans="1:6" x14ac:dyDescent="0.3">
      <c r="A27" s="22">
        <v>2024</v>
      </c>
      <c r="B27" s="1" t="s">
        <v>3</v>
      </c>
      <c r="C27" s="6">
        <v>748</v>
      </c>
      <c r="D27" s="2" t="s">
        <v>30</v>
      </c>
      <c r="E27" s="4">
        <v>26</v>
      </c>
      <c r="F27">
        <f>C27/E27</f>
        <v>28.76923076923077</v>
      </c>
    </row>
    <row r="28" spans="1:6" x14ac:dyDescent="0.3">
      <c r="A28" s="22"/>
      <c r="B28" s="1" t="s">
        <v>4</v>
      </c>
      <c r="C28" s="6">
        <v>860</v>
      </c>
      <c r="D28" s="2" t="s">
        <v>31</v>
      </c>
      <c r="E28" s="4">
        <v>30</v>
      </c>
      <c r="F28">
        <f t="shared" ref="F28:F37" si="2">C28/E28</f>
        <v>28.666666666666668</v>
      </c>
    </row>
    <row r="29" spans="1:6" x14ac:dyDescent="0.3">
      <c r="A29" s="22"/>
      <c r="B29" s="1" t="s">
        <v>5</v>
      </c>
      <c r="C29" s="6">
        <v>1210</v>
      </c>
      <c r="D29" s="2" t="s">
        <v>32</v>
      </c>
      <c r="E29" s="4">
        <v>34</v>
      </c>
      <c r="F29">
        <f t="shared" si="2"/>
        <v>35.588235294117645</v>
      </c>
    </row>
    <row r="30" spans="1:6" x14ac:dyDescent="0.3">
      <c r="A30" s="22"/>
      <c r="B30" s="1" t="s">
        <v>6</v>
      </c>
      <c r="C30" s="6">
        <v>1519</v>
      </c>
      <c r="D30" s="2" t="s">
        <v>33</v>
      </c>
      <c r="E30" s="4">
        <v>36</v>
      </c>
      <c r="F30">
        <f t="shared" si="2"/>
        <v>42.194444444444443</v>
      </c>
    </row>
    <row r="31" spans="1:6" x14ac:dyDescent="0.3">
      <c r="A31" s="22"/>
      <c r="B31" s="1" t="s">
        <v>7</v>
      </c>
      <c r="C31" s="6">
        <v>1405</v>
      </c>
      <c r="D31" s="2" t="s">
        <v>34</v>
      </c>
      <c r="E31" s="4">
        <v>34</v>
      </c>
      <c r="F31">
        <f t="shared" si="2"/>
        <v>41.323529411764703</v>
      </c>
    </row>
    <row r="32" spans="1:6" x14ac:dyDescent="0.3">
      <c r="A32" s="22"/>
      <c r="B32" s="1" t="s">
        <v>8</v>
      </c>
      <c r="C32" s="6">
        <v>1399</v>
      </c>
      <c r="D32" s="3">
        <v>45357</v>
      </c>
      <c r="E32" s="4">
        <v>33</v>
      </c>
      <c r="F32">
        <f t="shared" si="2"/>
        <v>42.393939393939391</v>
      </c>
    </row>
    <row r="33" spans="1:9" x14ac:dyDescent="0.3">
      <c r="A33" s="22"/>
      <c r="B33" s="1" t="s">
        <v>9</v>
      </c>
      <c r="C33" s="6">
        <v>1276</v>
      </c>
      <c r="D33" s="2" t="s">
        <v>35</v>
      </c>
      <c r="E33" s="4">
        <v>32</v>
      </c>
      <c r="F33">
        <f t="shared" si="2"/>
        <v>39.875</v>
      </c>
    </row>
    <row r="34" spans="1:9" x14ac:dyDescent="0.3">
      <c r="A34" s="22"/>
      <c r="B34" s="1" t="s">
        <v>10</v>
      </c>
      <c r="C34" s="6">
        <v>1248</v>
      </c>
      <c r="D34" s="2" t="s">
        <v>36</v>
      </c>
      <c r="E34" s="4">
        <v>32</v>
      </c>
      <c r="F34">
        <f t="shared" si="2"/>
        <v>39</v>
      </c>
    </row>
    <row r="35" spans="1:9" x14ac:dyDescent="0.3">
      <c r="A35" s="22"/>
      <c r="B35" s="1" t="s">
        <v>11</v>
      </c>
      <c r="C35" s="6">
        <v>1406</v>
      </c>
      <c r="D35" s="2" t="s">
        <v>37</v>
      </c>
      <c r="E35" s="4">
        <v>32</v>
      </c>
      <c r="F35">
        <f t="shared" si="2"/>
        <v>43.9375</v>
      </c>
    </row>
    <row r="36" spans="1:9" x14ac:dyDescent="0.3">
      <c r="A36" s="22"/>
      <c r="B36" s="1" t="s">
        <v>12</v>
      </c>
      <c r="C36" s="6">
        <v>1265</v>
      </c>
      <c r="D36" s="3">
        <v>45301</v>
      </c>
      <c r="E36" s="4">
        <v>32</v>
      </c>
      <c r="F36">
        <f t="shared" si="2"/>
        <v>39.53125</v>
      </c>
    </row>
    <row r="37" spans="1:9" x14ac:dyDescent="0.3">
      <c r="A37" s="22"/>
      <c r="B37" s="1" t="s">
        <v>13</v>
      </c>
      <c r="C37" s="6">
        <v>1165</v>
      </c>
      <c r="D37" s="3">
        <v>45601</v>
      </c>
      <c r="E37" s="4">
        <v>30</v>
      </c>
      <c r="F37">
        <f t="shared" si="2"/>
        <v>38.833333333333336</v>
      </c>
    </row>
    <row r="38" spans="1:9" x14ac:dyDescent="0.3">
      <c r="A38" s="7"/>
      <c r="B38" s="8" t="s">
        <v>14</v>
      </c>
      <c r="C38" s="9">
        <f>C26+47</f>
        <v>893</v>
      </c>
      <c r="D38" s="8" t="s">
        <v>45</v>
      </c>
      <c r="E38" s="9">
        <v>30</v>
      </c>
      <c r="F38" s="7">
        <f>C38/E38</f>
        <v>29.766666666666666</v>
      </c>
    </row>
    <row r="40" spans="1:9" x14ac:dyDescent="0.3">
      <c r="A40" s="16" t="s">
        <v>41</v>
      </c>
      <c r="B40" s="16"/>
      <c r="C40" s="16"/>
      <c r="D40" s="16"/>
      <c r="E40" s="9"/>
      <c r="F40" s="7"/>
      <c r="G40" s="7"/>
      <c r="H40" s="7"/>
      <c r="I40" s="7"/>
    </row>
    <row r="41" spans="1:9" x14ac:dyDescent="0.3">
      <c r="A41" s="21" t="s">
        <v>1</v>
      </c>
      <c r="B41" s="21" t="s">
        <v>0</v>
      </c>
      <c r="C41" s="11" t="s">
        <v>40</v>
      </c>
      <c r="D41" s="10" t="s">
        <v>2</v>
      </c>
      <c r="E41" s="18" t="s">
        <v>46</v>
      </c>
      <c r="F41" s="19"/>
      <c r="G41" s="19"/>
      <c r="H41" s="20"/>
      <c r="I41" s="11" t="s">
        <v>40</v>
      </c>
    </row>
    <row r="42" spans="1:9" ht="43.2" x14ac:dyDescent="0.3">
      <c r="A42" s="21"/>
      <c r="B42" s="21"/>
      <c r="C42" s="10" t="s">
        <v>38</v>
      </c>
      <c r="D42" s="15" t="s">
        <v>48</v>
      </c>
      <c r="E42" s="14" t="s">
        <v>44</v>
      </c>
      <c r="F42" s="12"/>
      <c r="G42" s="12"/>
      <c r="H42" s="13" t="s">
        <v>42</v>
      </c>
      <c r="I42" s="10" t="s">
        <v>47</v>
      </c>
    </row>
    <row r="43" spans="1:9" x14ac:dyDescent="0.3">
      <c r="A43" s="21">
        <v>2025</v>
      </c>
      <c r="B43" s="11" t="s">
        <v>3</v>
      </c>
      <c r="C43" s="11">
        <f t="shared" ref="C43:C54" si="3">C27+E43</f>
        <v>824.5</v>
      </c>
      <c r="D43" s="10">
        <f t="shared" ref="D43:D54" si="4">(E3+E15+E27)/3</f>
        <v>27.333333333333332</v>
      </c>
      <c r="E43" s="2">
        <f t="shared" ref="E43:E54" si="5">((C27-C15)+(C15-C3))/2</f>
        <v>76.5</v>
      </c>
      <c r="F43" s="12"/>
      <c r="G43" s="12"/>
      <c r="H43" s="13">
        <v>30.316239316239319</v>
      </c>
      <c r="I43" s="11">
        <f>H43*D43</f>
        <v>828.64387464387471</v>
      </c>
    </row>
    <row r="44" spans="1:9" x14ac:dyDescent="0.3">
      <c r="A44" s="21"/>
      <c r="B44" s="11" t="s">
        <v>4</v>
      </c>
      <c r="C44" s="11">
        <f t="shared" si="3"/>
        <v>940.5</v>
      </c>
      <c r="D44" s="10">
        <f t="shared" si="4"/>
        <v>31.333333333333332</v>
      </c>
      <c r="E44" s="2">
        <f t="shared" si="5"/>
        <v>80.5</v>
      </c>
      <c r="F44" s="12"/>
      <c r="G44" s="12"/>
      <c r="H44" s="13">
        <v>30.708333333333336</v>
      </c>
      <c r="I44" s="11">
        <f t="shared" ref="I44:I54" si="6">H44*D44</f>
        <v>962.19444444444446</v>
      </c>
    </row>
    <row r="45" spans="1:9" x14ac:dyDescent="0.3">
      <c r="A45" s="21"/>
      <c r="B45" s="11" t="s">
        <v>5</v>
      </c>
      <c r="C45" s="11">
        <f t="shared" si="3"/>
        <v>1260</v>
      </c>
      <c r="D45" s="10">
        <f t="shared" si="4"/>
        <v>34.666666666666664</v>
      </c>
      <c r="E45" s="2">
        <f t="shared" si="5"/>
        <v>50</v>
      </c>
      <c r="F45" s="12"/>
      <c r="G45" s="12"/>
      <c r="H45" s="13">
        <v>42.647058823529406</v>
      </c>
      <c r="I45" s="11">
        <f t="shared" si="6"/>
        <v>1478.4313725490192</v>
      </c>
    </row>
    <row r="46" spans="1:9" x14ac:dyDescent="0.3">
      <c r="A46" s="21"/>
      <c r="B46" s="11" t="s">
        <v>6</v>
      </c>
      <c r="C46" s="11">
        <f t="shared" si="3"/>
        <v>1733.5</v>
      </c>
      <c r="D46" s="10">
        <f t="shared" si="4"/>
        <v>37.666666666666664</v>
      </c>
      <c r="E46" s="2">
        <f t="shared" si="5"/>
        <v>214.5</v>
      </c>
      <c r="F46" s="12"/>
      <c r="G46" s="12"/>
      <c r="H46" s="13">
        <v>52.901084010840108</v>
      </c>
      <c r="I46" s="11">
        <f t="shared" si="6"/>
        <v>1992.607497741644</v>
      </c>
    </row>
    <row r="47" spans="1:9" x14ac:dyDescent="0.3">
      <c r="A47" s="21"/>
      <c r="B47" s="11" t="s">
        <v>7</v>
      </c>
      <c r="C47" s="11">
        <f t="shared" si="3"/>
        <v>1552.5</v>
      </c>
      <c r="D47" s="10">
        <f t="shared" si="4"/>
        <v>36.333333333333336</v>
      </c>
      <c r="E47" s="2">
        <f t="shared" si="5"/>
        <v>147.5</v>
      </c>
      <c r="F47" s="12"/>
      <c r="G47" s="12"/>
      <c r="H47" s="13">
        <v>49.826546003016588</v>
      </c>
      <c r="I47" s="11">
        <f t="shared" si="6"/>
        <v>1810.3645047762695</v>
      </c>
    </row>
    <row r="48" spans="1:9" x14ac:dyDescent="0.3">
      <c r="A48" s="21"/>
      <c r="B48" s="11" t="s">
        <v>8</v>
      </c>
      <c r="C48" s="11">
        <f t="shared" si="3"/>
        <v>1527</v>
      </c>
      <c r="D48" s="10">
        <f t="shared" si="4"/>
        <v>35.333333333333336</v>
      </c>
      <c r="E48" s="2">
        <f t="shared" si="5"/>
        <v>128</v>
      </c>
      <c r="F48" s="12"/>
      <c r="G48" s="12"/>
      <c r="H48" s="13">
        <v>51.024720893141939</v>
      </c>
      <c r="I48" s="11">
        <f t="shared" si="6"/>
        <v>1802.873471557682</v>
      </c>
    </row>
    <row r="49" spans="1:9" x14ac:dyDescent="0.3">
      <c r="A49" s="21"/>
      <c r="B49" s="11" t="s">
        <v>9</v>
      </c>
      <c r="C49" s="11">
        <f t="shared" si="3"/>
        <v>1373.5</v>
      </c>
      <c r="D49" s="10">
        <f t="shared" si="4"/>
        <v>34.333333333333336</v>
      </c>
      <c r="E49" s="2">
        <f t="shared" si="5"/>
        <v>97.5</v>
      </c>
      <c r="F49" s="12"/>
      <c r="G49" s="12"/>
      <c r="H49" s="13">
        <v>43.416666666666664</v>
      </c>
      <c r="I49" s="11">
        <f t="shared" si="6"/>
        <v>1490.6388888888889</v>
      </c>
    </row>
    <row r="50" spans="1:9" x14ac:dyDescent="0.3">
      <c r="A50" s="21"/>
      <c r="B50" s="11" t="s">
        <v>10</v>
      </c>
      <c r="C50" s="11">
        <f t="shared" si="3"/>
        <v>1306.5</v>
      </c>
      <c r="D50" s="10">
        <f t="shared" si="4"/>
        <v>34.333333333333336</v>
      </c>
      <c r="E50" s="2">
        <f t="shared" si="5"/>
        <v>58.5</v>
      </c>
      <c r="F50" s="12"/>
      <c r="G50" s="12"/>
      <c r="H50" s="13">
        <v>41.057142857142857</v>
      </c>
      <c r="I50" s="11">
        <f t="shared" si="6"/>
        <v>1409.6285714285716</v>
      </c>
    </row>
    <row r="51" spans="1:9" x14ac:dyDescent="0.3">
      <c r="A51" s="21"/>
      <c r="B51" s="11" t="s">
        <v>11</v>
      </c>
      <c r="C51" s="11">
        <f t="shared" si="3"/>
        <v>1555</v>
      </c>
      <c r="D51" s="10">
        <f t="shared" si="4"/>
        <v>34</v>
      </c>
      <c r="E51" s="2">
        <f t="shared" si="5"/>
        <v>149</v>
      </c>
      <c r="F51" s="12"/>
      <c r="G51" s="12"/>
      <c r="H51" s="13">
        <v>51.189285714285717</v>
      </c>
      <c r="I51" s="11">
        <f t="shared" si="6"/>
        <v>1740.4357142857143</v>
      </c>
    </row>
    <row r="52" spans="1:9" x14ac:dyDescent="0.3">
      <c r="A52" s="21"/>
      <c r="B52" s="11" t="s">
        <v>12</v>
      </c>
      <c r="C52" s="11">
        <f t="shared" si="3"/>
        <v>1356.5</v>
      </c>
      <c r="D52" s="10">
        <f t="shared" si="4"/>
        <v>33.666666666666664</v>
      </c>
      <c r="E52" s="2">
        <f t="shared" si="5"/>
        <v>91.5</v>
      </c>
      <c r="F52" s="12"/>
      <c r="G52" s="12"/>
      <c r="H52" s="13">
        <v>42.376785714285717</v>
      </c>
      <c r="I52" s="11">
        <f t="shared" si="6"/>
        <v>1426.6851190476191</v>
      </c>
    </row>
    <row r="53" spans="1:9" x14ac:dyDescent="0.3">
      <c r="A53" s="21"/>
      <c r="B53" s="11" t="s">
        <v>13</v>
      </c>
      <c r="C53" s="11">
        <f t="shared" si="3"/>
        <v>1268.5</v>
      </c>
      <c r="D53" s="10">
        <f t="shared" si="4"/>
        <v>32</v>
      </c>
      <c r="E53" s="2">
        <f t="shared" si="5"/>
        <v>103.5</v>
      </c>
      <c r="F53" s="12"/>
      <c r="G53" s="12"/>
      <c r="H53" s="13">
        <v>47.431372549019613</v>
      </c>
      <c r="I53" s="11">
        <f t="shared" si="6"/>
        <v>1517.8039215686276</v>
      </c>
    </row>
    <row r="54" spans="1:9" x14ac:dyDescent="0.3">
      <c r="A54" s="21"/>
      <c r="B54" s="11" t="s">
        <v>14</v>
      </c>
      <c r="C54" s="11">
        <f t="shared" si="3"/>
        <v>950</v>
      </c>
      <c r="D54" s="10">
        <f t="shared" si="4"/>
        <v>30.333333333333332</v>
      </c>
      <c r="E54" s="2">
        <f t="shared" si="5"/>
        <v>57</v>
      </c>
      <c r="F54" s="12"/>
      <c r="G54" s="12"/>
      <c r="H54" s="13">
        <v>32.243010752688171</v>
      </c>
      <c r="I54" s="11">
        <f t="shared" si="6"/>
        <v>978.03799283154115</v>
      </c>
    </row>
  </sheetData>
  <mergeCells count="12">
    <mergeCell ref="A40:D40"/>
    <mergeCell ref="N1:Q1"/>
    <mergeCell ref="E41:H41"/>
    <mergeCell ref="A43:A54"/>
    <mergeCell ref="A1:A2"/>
    <mergeCell ref="B1:B2"/>
    <mergeCell ref="A41:A42"/>
    <mergeCell ref="B41:B42"/>
    <mergeCell ref="A3:A14"/>
    <mergeCell ref="A15:A26"/>
    <mergeCell ref="A27:A37"/>
    <mergeCell ref="C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</dc:creator>
  <cp:lastModifiedBy>Galib Khan</cp:lastModifiedBy>
  <dcterms:created xsi:type="dcterms:W3CDTF">2015-06-05T18:17:20Z</dcterms:created>
  <dcterms:modified xsi:type="dcterms:W3CDTF">2024-11-25T09:33:58Z</dcterms:modified>
</cp:coreProperties>
</file>