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AFI\Desktop\demand\"/>
    </mc:Choice>
  </mc:AlternateContent>
  <xr:revisionPtr revIDLastSave="0" documentId="13_ncr:1_{9AEBFB9F-D5E7-46F8-85A6-6B6D818017C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I54" i="1" s="1"/>
  <c r="E53" i="1"/>
  <c r="D53" i="1"/>
  <c r="I53" i="1" s="1"/>
  <c r="C53" i="1"/>
  <c r="E52" i="1"/>
  <c r="D52" i="1"/>
  <c r="I52" i="1" s="1"/>
  <c r="C52" i="1"/>
  <c r="E51" i="1"/>
  <c r="D51" i="1"/>
  <c r="I51" i="1" s="1"/>
  <c r="C51" i="1"/>
  <c r="E50" i="1"/>
  <c r="D50" i="1"/>
  <c r="I50" i="1" s="1"/>
  <c r="C50" i="1"/>
  <c r="E49" i="1"/>
  <c r="D49" i="1"/>
  <c r="I49" i="1" s="1"/>
  <c r="C49" i="1"/>
  <c r="E48" i="1"/>
  <c r="D48" i="1"/>
  <c r="I48" i="1" s="1"/>
  <c r="C48" i="1"/>
  <c r="E47" i="1"/>
  <c r="D47" i="1"/>
  <c r="I47" i="1" s="1"/>
  <c r="C47" i="1"/>
  <c r="E46" i="1"/>
  <c r="D46" i="1"/>
  <c r="I46" i="1" s="1"/>
  <c r="C46" i="1"/>
  <c r="E45" i="1"/>
  <c r="D45" i="1"/>
  <c r="I45" i="1" s="1"/>
  <c r="C45" i="1"/>
  <c r="E44" i="1"/>
  <c r="D44" i="1"/>
  <c r="I44" i="1" s="1"/>
  <c r="C44" i="1"/>
  <c r="E43" i="1"/>
  <c r="D43" i="1"/>
  <c r="I43" i="1" s="1"/>
  <c r="C43" i="1"/>
  <c r="C38" i="1"/>
  <c r="F38" i="1" s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54" i="1" l="1"/>
  <c r="C54" i="1" s="1"/>
</calcChain>
</file>

<file path=xl/sharedStrings.xml><?xml version="1.0" encoding="utf-8"?>
<sst xmlns="http://schemas.openxmlformats.org/spreadsheetml/2006/main" count="91" uniqueCount="48">
  <si>
    <t>Year</t>
  </si>
  <si>
    <t>Month</t>
  </si>
  <si>
    <t>Maximum Demand</t>
  </si>
  <si>
    <t xml:space="preserve">Temperatur  </t>
  </si>
  <si>
    <t>MW</t>
  </si>
  <si>
    <t>Date</t>
  </si>
  <si>
    <t>Max (Celcius)</t>
  </si>
  <si>
    <t>MW/C</t>
  </si>
  <si>
    <t>January</t>
  </si>
  <si>
    <t>February</t>
  </si>
  <si>
    <t>28/02/2022</t>
  </si>
  <si>
    <t>March</t>
  </si>
  <si>
    <t>19/03/2022</t>
  </si>
  <si>
    <t>April</t>
  </si>
  <si>
    <t>26/04/2022</t>
  </si>
  <si>
    <t>May</t>
  </si>
  <si>
    <t>19/05/2022</t>
  </si>
  <si>
    <t>June</t>
  </si>
  <si>
    <t>13/06/2022</t>
  </si>
  <si>
    <t>July</t>
  </si>
  <si>
    <t>19/07/2022</t>
  </si>
  <si>
    <t>August</t>
  </si>
  <si>
    <t>30/08/2022</t>
  </si>
  <si>
    <t>September</t>
  </si>
  <si>
    <t>October</t>
  </si>
  <si>
    <t>18/10/2022</t>
  </si>
  <si>
    <t>November</t>
  </si>
  <si>
    <t>December</t>
  </si>
  <si>
    <t>31/01/2023</t>
  </si>
  <si>
    <t>27/02/2023</t>
  </si>
  <si>
    <t>28/03/2023</t>
  </si>
  <si>
    <t>16/04/2023</t>
  </si>
  <si>
    <t>14/06/2023</t>
  </si>
  <si>
    <t>31/07/2023</t>
  </si>
  <si>
    <t>31/01/2024</t>
  </si>
  <si>
    <t>22/02/2024</t>
  </si>
  <si>
    <t>13/03/2024</t>
  </si>
  <si>
    <t>30/04/2024</t>
  </si>
  <si>
    <t>25/05/2024</t>
  </si>
  <si>
    <t>15/07/2024</t>
  </si>
  <si>
    <t>14/08/2024</t>
  </si>
  <si>
    <t>23/09/2024</t>
  </si>
  <si>
    <t>predicted</t>
  </si>
  <si>
    <t>Load Prediction</t>
  </si>
  <si>
    <t>For Calculation</t>
  </si>
  <si>
    <t>C                Max (Celcius)</t>
  </si>
  <si>
    <t>Avg Demand Increase</t>
  </si>
  <si>
    <t>MW=(MW/C)*C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</si>
</sst>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4" borderId="3" xfId="0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0" fontId="0" fillId="4" borderId="4" xfId="0" applyFill="1" applyBorder="1"/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topLeftCell="A31" workbookViewId="0">
      <selection activeCell="J33" sqref="J33"/>
    </sheetView>
  </sheetViews>
  <sheetFormatPr defaultRowHeight="14.5" x14ac:dyDescent="0.35"/>
  <cols>
    <col min="1" max="1" width="4.81640625" bestFit="1" customWidth="1"/>
    <col min="2" max="2" width="9.90625" bestFit="1" customWidth="1"/>
    <col min="3" max="3" width="17" bestFit="1" customWidth="1"/>
    <col min="4" max="4" width="11.81640625" bestFit="1" customWidth="1"/>
    <col min="5" max="5" width="11.90625" bestFit="1" customWidth="1"/>
    <col min="6" max="6" width="11.81640625" bestFit="1" customWidth="1"/>
    <col min="8" max="8" width="11.81640625" bestFit="1" customWidth="1"/>
    <col min="9" max="9" width="17" bestFit="1" customWidth="1"/>
  </cols>
  <sheetData>
    <row r="1" spans="1:10" x14ac:dyDescent="0.35">
      <c r="A1" s="22" t="s">
        <v>0</v>
      </c>
      <c r="B1" s="22" t="s">
        <v>1</v>
      </c>
      <c r="C1" s="23" t="s">
        <v>2</v>
      </c>
      <c r="D1" s="23"/>
      <c r="E1" s="6" t="s">
        <v>3</v>
      </c>
      <c r="F1" s="2"/>
      <c r="G1" s="2"/>
      <c r="H1" s="2"/>
      <c r="I1" s="2"/>
      <c r="J1" s="2"/>
    </row>
    <row r="2" spans="1:10" x14ac:dyDescent="0.35">
      <c r="A2" s="22"/>
      <c r="B2" s="22"/>
      <c r="C2" s="8" t="s">
        <v>4</v>
      </c>
      <c r="D2" s="4" t="s">
        <v>5</v>
      </c>
      <c r="E2" s="6" t="s">
        <v>6</v>
      </c>
      <c r="F2" s="2" t="s">
        <v>7</v>
      </c>
      <c r="G2" s="2"/>
      <c r="H2" s="2"/>
      <c r="I2" s="2"/>
      <c r="J2" s="2"/>
    </row>
    <row r="3" spans="1:10" x14ac:dyDescent="0.35">
      <c r="A3" s="22">
        <v>2022</v>
      </c>
      <c r="B3" s="3" t="s">
        <v>8</v>
      </c>
      <c r="C3" s="8">
        <v>595</v>
      </c>
      <c r="D3" s="5">
        <v>44866</v>
      </c>
      <c r="E3" s="6">
        <v>29</v>
      </c>
      <c r="F3" s="2">
        <f>C3/E3</f>
        <v>20.517241379310345</v>
      </c>
      <c r="G3" s="2"/>
      <c r="H3" s="2"/>
      <c r="I3" s="2"/>
      <c r="J3" s="2"/>
    </row>
    <row r="4" spans="1:10" x14ac:dyDescent="0.35">
      <c r="A4" s="22"/>
      <c r="B4" s="3" t="s">
        <v>9</v>
      </c>
      <c r="C4" s="8">
        <v>699</v>
      </c>
      <c r="D4" s="4" t="s">
        <v>10</v>
      </c>
      <c r="E4" s="6">
        <v>32</v>
      </c>
      <c r="F4" s="2">
        <f t="shared" ref="F4:F26" si="0">C4/E4</f>
        <v>21.84375</v>
      </c>
      <c r="G4" s="2"/>
      <c r="H4" s="2"/>
      <c r="I4" s="2"/>
      <c r="J4" s="2"/>
    </row>
    <row r="5" spans="1:10" x14ac:dyDescent="0.35">
      <c r="A5" s="22"/>
      <c r="B5" s="3" t="s">
        <v>11</v>
      </c>
      <c r="C5" s="8">
        <v>1110</v>
      </c>
      <c r="D5" s="4" t="s">
        <v>12</v>
      </c>
      <c r="E5" s="6">
        <v>36</v>
      </c>
      <c r="F5" s="2">
        <f t="shared" si="0"/>
        <v>30.833333333333332</v>
      </c>
      <c r="G5" s="2"/>
      <c r="H5" s="2"/>
      <c r="I5" s="2"/>
      <c r="J5" s="2"/>
    </row>
    <row r="6" spans="1:10" x14ac:dyDescent="0.35">
      <c r="A6" s="22"/>
      <c r="B6" s="3" t="s">
        <v>13</v>
      </c>
      <c r="C6" s="8">
        <v>1090</v>
      </c>
      <c r="D6" s="4" t="s">
        <v>14</v>
      </c>
      <c r="E6" s="6">
        <v>36</v>
      </c>
      <c r="F6" s="2">
        <f t="shared" si="0"/>
        <v>30.277777777777779</v>
      </c>
      <c r="G6" s="2"/>
      <c r="H6" s="2"/>
      <c r="I6" s="2"/>
      <c r="J6" s="2"/>
    </row>
    <row r="7" spans="1:10" x14ac:dyDescent="0.35">
      <c r="A7" s="22"/>
      <c r="B7" s="3" t="s">
        <v>15</v>
      </c>
      <c r="C7" s="8">
        <v>1110</v>
      </c>
      <c r="D7" s="4" t="s">
        <v>16</v>
      </c>
      <c r="E7" s="6">
        <v>36</v>
      </c>
      <c r="F7" s="2">
        <f t="shared" si="0"/>
        <v>30.833333333333332</v>
      </c>
      <c r="G7" s="2"/>
      <c r="H7" s="2"/>
      <c r="I7" s="2"/>
      <c r="J7" s="2"/>
    </row>
    <row r="8" spans="1:10" x14ac:dyDescent="0.35">
      <c r="A8" s="22"/>
      <c r="B8" s="3" t="s">
        <v>17</v>
      </c>
      <c r="C8" s="8">
        <v>1143</v>
      </c>
      <c r="D8" s="4" t="s">
        <v>18</v>
      </c>
      <c r="E8" s="6">
        <v>35</v>
      </c>
      <c r="F8" s="2">
        <f t="shared" si="0"/>
        <v>32.657142857142858</v>
      </c>
      <c r="G8" s="2"/>
      <c r="H8" s="2"/>
      <c r="I8" s="2"/>
      <c r="J8" s="2"/>
    </row>
    <row r="9" spans="1:10" x14ac:dyDescent="0.35">
      <c r="A9" s="22"/>
      <c r="B9" s="3" t="s">
        <v>19</v>
      </c>
      <c r="C9" s="8">
        <v>1081</v>
      </c>
      <c r="D9" s="4" t="s">
        <v>20</v>
      </c>
      <c r="E9" s="6">
        <v>35</v>
      </c>
      <c r="F9" s="2">
        <f t="shared" si="0"/>
        <v>30.885714285714286</v>
      </c>
      <c r="G9" s="2"/>
      <c r="H9" s="2"/>
      <c r="I9" s="2"/>
      <c r="J9" s="2"/>
    </row>
    <row r="10" spans="1:10" x14ac:dyDescent="0.35">
      <c r="A10" s="22"/>
      <c r="B10" s="3" t="s">
        <v>21</v>
      </c>
      <c r="C10" s="8">
        <v>1131</v>
      </c>
      <c r="D10" s="4" t="s">
        <v>22</v>
      </c>
      <c r="E10" s="6">
        <v>36</v>
      </c>
      <c r="F10" s="2">
        <f t="shared" si="0"/>
        <v>31.416666666666668</v>
      </c>
      <c r="G10" s="2"/>
      <c r="H10" s="2"/>
      <c r="I10" s="2"/>
      <c r="J10" s="2"/>
    </row>
    <row r="11" spans="1:10" x14ac:dyDescent="0.35">
      <c r="A11" s="22"/>
      <c r="B11" s="3" t="s">
        <v>23</v>
      </c>
      <c r="C11" s="8">
        <v>1108</v>
      </c>
      <c r="D11" s="5">
        <v>44570</v>
      </c>
      <c r="E11" s="6">
        <v>35</v>
      </c>
      <c r="F11" s="2">
        <f t="shared" si="0"/>
        <v>31.657142857142858</v>
      </c>
      <c r="G11" s="2"/>
      <c r="H11" s="2"/>
      <c r="I11" s="2"/>
      <c r="J11" s="2"/>
    </row>
    <row r="12" spans="1:10" x14ac:dyDescent="0.35">
      <c r="A12" s="22"/>
      <c r="B12" s="3" t="s">
        <v>24</v>
      </c>
      <c r="C12" s="8">
        <v>1082</v>
      </c>
      <c r="D12" s="4" t="s">
        <v>25</v>
      </c>
      <c r="E12" s="6">
        <v>34</v>
      </c>
      <c r="F12" s="2">
        <f t="shared" si="0"/>
        <v>31.823529411764707</v>
      </c>
      <c r="G12" s="2"/>
      <c r="H12" s="2"/>
      <c r="I12" s="2"/>
      <c r="J12" s="2"/>
    </row>
    <row r="13" spans="1:10" x14ac:dyDescent="0.35">
      <c r="A13" s="22"/>
      <c r="B13" s="3" t="s">
        <v>26</v>
      </c>
      <c r="C13" s="8">
        <v>958</v>
      </c>
      <c r="D13" s="5">
        <v>44572</v>
      </c>
      <c r="E13" s="6">
        <v>32</v>
      </c>
      <c r="F13" s="2">
        <f t="shared" si="0"/>
        <v>29.9375</v>
      </c>
      <c r="G13" s="2"/>
      <c r="H13" s="2"/>
      <c r="I13" s="2"/>
      <c r="J13" s="2"/>
    </row>
    <row r="14" spans="1:10" x14ac:dyDescent="0.35">
      <c r="A14" s="22"/>
      <c r="B14" s="3" t="s">
        <v>27</v>
      </c>
      <c r="C14" s="8">
        <v>779</v>
      </c>
      <c r="D14" s="5">
        <v>44573</v>
      </c>
      <c r="E14" s="6">
        <v>30</v>
      </c>
      <c r="F14" s="2">
        <f t="shared" si="0"/>
        <v>25.966666666666665</v>
      </c>
      <c r="G14" s="2"/>
      <c r="H14" s="2"/>
      <c r="I14" s="2"/>
      <c r="J14" s="2"/>
    </row>
    <row r="15" spans="1:10" x14ac:dyDescent="0.35">
      <c r="A15" s="22">
        <v>2023</v>
      </c>
      <c r="B15" s="3" t="s">
        <v>8</v>
      </c>
      <c r="C15" s="8">
        <v>735</v>
      </c>
      <c r="D15" s="4" t="s">
        <v>28</v>
      </c>
      <c r="E15" s="6">
        <v>27</v>
      </c>
      <c r="F15" s="2">
        <f t="shared" si="0"/>
        <v>27.222222222222221</v>
      </c>
      <c r="G15" s="2"/>
      <c r="H15" s="2"/>
      <c r="I15" s="2"/>
      <c r="J15" s="2"/>
    </row>
    <row r="16" spans="1:10" x14ac:dyDescent="0.35">
      <c r="A16" s="22"/>
      <c r="B16" s="3" t="s">
        <v>9</v>
      </c>
      <c r="C16" s="8">
        <v>852</v>
      </c>
      <c r="D16" s="4" t="s">
        <v>29</v>
      </c>
      <c r="E16" s="6">
        <v>32</v>
      </c>
      <c r="F16" s="2">
        <f t="shared" si="0"/>
        <v>26.625</v>
      </c>
      <c r="G16" s="2"/>
      <c r="H16" s="2"/>
      <c r="I16" s="2"/>
      <c r="J16" s="2"/>
    </row>
    <row r="17" spans="1:10" x14ac:dyDescent="0.35">
      <c r="A17" s="22"/>
      <c r="B17" s="3" t="s">
        <v>11</v>
      </c>
      <c r="C17" s="8">
        <v>970</v>
      </c>
      <c r="D17" s="4" t="s">
        <v>30</v>
      </c>
      <c r="E17" s="6">
        <v>34</v>
      </c>
      <c r="F17" s="2">
        <f t="shared" si="0"/>
        <v>28.529411764705884</v>
      </c>
      <c r="G17" s="2"/>
      <c r="H17" s="2"/>
      <c r="I17" s="2"/>
      <c r="J17" s="2"/>
    </row>
    <row r="18" spans="1:10" x14ac:dyDescent="0.35">
      <c r="A18" s="22"/>
      <c r="B18" s="3" t="s">
        <v>13</v>
      </c>
      <c r="C18" s="8">
        <v>1291</v>
      </c>
      <c r="D18" s="4" t="s">
        <v>31</v>
      </c>
      <c r="E18" s="6">
        <v>41</v>
      </c>
      <c r="F18" s="2">
        <f t="shared" si="0"/>
        <v>31.487804878048781</v>
      </c>
      <c r="G18" s="2"/>
      <c r="H18" s="2"/>
      <c r="I18" s="2"/>
      <c r="J18" s="2"/>
    </row>
    <row r="19" spans="1:10" x14ac:dyDescent="0.35">
      <c r="A19" s="22"/>
      <c r="B19" s="3" t="s">
        <v>15</v>
      </c>
      <c r="C19" s="8">
        <v>1280</v>
      </c>
      <c r="D19" s="5">
        <v>45235</v>
      </c>
      <c r="E19" s="6">
        <v>39</v>
      </c>
      <c r="F19" s="2">
        <f t="shared" si="0"/>
        <v>32.820512820512818</v>
      </c>
      <c r="G19" s="2"/>
      <c r="H19" s="2"/>
      <c r="I19" s="2"/>
      <c r="J19" s="2"/>
    </row>
    <row r="20" spans="1:10" x14ac:dyDescent="0.35">
      <c r="A20" s="22"/>
      <c r="B20" s="3" t="s">
        <v>17</v>
      </c>
      <c r="C20" s="8">
        <v>1283</v>
      </c>
      <c r="D20" s="4" t="s">
        <v>32</v>
      </c>
      <c r="E20" s="6">
        <v>38</v>
      </c>
      <c r="F20" s="2">
        <f t="shared" si="0"/>
        <v>33.763157894736842</v>
      </c>
      <c r="G20" s="2"/>
      <c r="H20" s="2"/>
      <c r="I20" s="2"/>
      <c r="J20" s="2"/>
    </row>
    <row r="21" spans="1:10" x14ac:dyDescent="0.35">
      <c r="A21" s="22"/>
      <c r="B21" s="3" t="s">
        <v>19</v>
      </c>
      <c r="C21" s="8">
        <v>1308</v>
      </c>
      <c r="D21" s="4" t="s">
        <v>33</v>
      </c>
      <c r="E21" s="6">
        <v>36</v>
      </c>
      <c r="F21" s="2">
        <f t="shared" si="0"/>
        <v>36.333333333333336</v>
      </c>
      <c r="G21" s="2"/>
      <c r="H21" s="2"/>
      <c r="I21" s="2"/>
      <c r="J21" s="2"/>
    </row>
    <row r="22" spans="1:10" x14ac:dyDescent="0.35">
      <c r="A22" s="22"/>
      <c r="B22" s="3" t="s">
        <v>21</v>
      </c>
      <c r="C22" s="8">
        <v>1293</v>
      </c>
      <c r="D22" s="5">
        <v>44934</v>
      </c>
      <c r="E22" s="6">
        <v>35</v>
      </c>
      <c r="F22" s="2">
        <f t="shared" si="0"/>
        <v>36.942857142857143</v>
      </c>
      <c r="G22" s="2"/>
      <c r="H22" s="2"/>
      <c r="I22" s="2"/>
      <c r="J22" s="2"/>
    </row>
    <row r="23" spans="1:10" x14ac:dyDescent="0.35">
      <c r="A23" s="22"/>
      <c r="B23" s="3" t="s">
        <v>23</v>
      </c>
      <c r="C23" s="8">
        <v>1284</v>
      </c>
      <c r="D23" s="5">
        <v>45055</v>
      </c>
      <c r="E23" s="6">
        <v>35</v>
      </c>
      <c r="F23" s="2">
        <f t="shared" si="0"/>
        <v>36.685714285714283</v>
      </c>
      <c r="G23" s="2"/>
      <c r="H23" s="2"/>
      <c r="I23" s="2"/>
      <c r="J23" s="2"/>
    </row>
    <row r="24" spans="1:10" x14ac:dyDescent="0.35">
      <c r="A24" s="22"/>
      <c r="B24" s="3" t="s">
        <v>24</v>
      </c>
      <c r="C24" s="8">
        <v>1284</v>
      </c>
      <c r="D24" s="5">
        <v>44967</v>
      </c>
      <c r="E24" s="6">
        <v>35</v>
      </c>
      <c r="F24" s="2">
        <f t="shared" si="0"/>
        <v>36.685714285714283</v>
      </c>
      <c r="G24" s="2"/>
      <c r="H24" s="2"/>
      <c r="I24" s="2"/>
      <c r="J24" s="2"/>
    </row>
    <row r="25" spans="1:10" x14ac:dyDescent="0.35">
      <c r="A25" s="22"/>
      <c r="B25" s="3" t="s">
        <v>26</v>
      </c>
      <c r="C25" s="8">
        <v>1028</v>
      </c>
      <c r="D25" s="5">
        <v>44968</v>
      </c>
      <c r="E25" s="6">
        <v>34</v>
      </c>
      <c r="F25" s="2">
        <f t="shared" si="0"/>
        <v>30.235294117647058</v>
      </c>
      <c r="G25" s="2"/>
      <c r="H25" s="2"/>
      <c r="I25" s="2"/>
      <c r="J25" s="2"/>
    </row>
    <row r="26" spans="1:10" x14ac:dyDescent="0.35">
      <c r="A26" s="22"/>
      <c r="B26" s="3" t="s">
        <v>27</v>
      </c>
      <c r="C26" s="8">
        <v>846</v>
      </c>
      <c r="D26" s="5">
        <v>45058</v>
      </c>
      <c r="E26" s="6">
        <v>31</v>
      </c>
      <c r="F26" s="2">
        <f t="shared" si="0"/>
        <v>27.29032258064516</v>
      </c>
      <c r="G26" s="2"/>
      <c r="H26" s="2"/>
      <c r="I26" s="2"/>
      <c r="J26" s="2"/>
    </row>
    <row r="27" spans="1:10" x14ac:dyDescent="0.35">
      <c r="A27" s="22">
        <v>2024</v>
      </c>
      <c r="B27" s="3" t="s">
        <v>8</v>
      </c>
      <c r="C27" s="8">
        <v>748</v>
      </c>
      <c r="D27" s="4" t="s">
        <v>34</v>
      </c>
      <c r="E27" s="6">
        <v>26</v>
      </c>
      <c r="F27" s="2">
        <f>C27/E27</f>
        <v>28.76923076923077</v>
      </c>
      <c r="G27" s="2"/>
      <c r="H27" s="2"/>
      <c r="I27" s="2"/>
      <c r="J27" s="2"/>
    </row>
    <row r="28" spans="1:10" x14ac:dyDescent="0.35">
      <c r="A28" s="22"/>
      <c r="B28" s="3" t="s">
        <v>9</v>
      </c>
      <c r="C28" s="8">
        <v>860</v>
      </c>
      <c r="D28" s="4" t="s">
        <v>35</v>
      </c>
      <c r="E28" s="6">
        <v>30</v>
      </c>
      <c r="F28" s="2">
        <f t="shared" ref="F28:F37" si="1">C28/E28</f>
        <v>28.666666666666668</v>
      </c>
      <c r="G28" s="2"/>
      <c r="H28" s="2"/>
      <c r="I28" s="2"/>
      <c r="J28" s="2"/>
    </row>
    <row r="29" spans="1:10" x14ac:dyDescent="0.35">
      <c r="A29" s="22"/>
      <c r="B29" s="3" t="s">
        <v>11</v>
      </c>
      <c r="C29" s="8">
        <v>1210</v>
      </c>
      <c r="D29" s="4" t="s">
        <v>36</v>
      </c>
      <c r="E29" s="6">
        <v>34</v>
      </c>
      <c r="F29" s="2">
        <f t="shared" si="1"/>
        <v>35.588235294117645</v>
      </c>
      <c r="G29" s="2"/>
      <c r="H29" s="2"/>
      <c r="I29" s="2"/>
      <c r="J29" s="2"/>
    </row>
    <row r="30" spans="1:10" x14ac:dyDescent="0.35">
      <c r="A30" s="22"/>
      <c r="B30" s="3" t="s">
        <v>13</v>
      </c>
      <c r="C30" s="8">
        <v>1519</v>
      </c>
      <c r="D30" s="4" t="s">
        <v>37</v>
      </c>
      <c r="E30" s="6">
        <v>36</v>
      </c>
      <c r="F30" s="2">
        <f t="shared" si="1"/>
        <v>42.194444444444443</v>
      </c>
      <c r="G30" s="2"/>
      <c r="H30" s="2"/>
      <c r="I30" s="2"/>
      <c r="J30" s="2"/>
    </row>
    <row r="31" spans="1:10" x14ac:dyDescent="0.35">
      <c r="A31" s="22"/>
      <c r="B31" s="3" t="s">
        <v>15</v>
      </c>
      <c r="C31" s="8">
        <v>1405</v>
      </c>
      <c r="D31" s="4" t="s">
        <v>38</v>
      </c>
      <c r="E31" s="6">
        <v>34</v>
      </c>
      <c r="F31" s="2">
        <f t="shared" si="1"/>
        <v>41.323529411764703</v>
      </c>
      <c r="G31" s="2"/>
      <c r="H31" s="2"/>
      <c r="I31" s="2"/>
      <c r="J31" s="2"/>
    </row>
    <row r="32" spans="1:10" x14ac:dyDescent="0.35">
      <c r="A32" s="22"/>
      <c r="B32" s="3" t="s">
        <v>17</v>
      </c>
      <c r="C32" s="8">
        <v>1399</v>
      </c>
      <c r="D32" s="5">
        <v>45357</v>
      </c>
      <c r="E32" s="6">
        <v>33</v>
      </c>
      <c r="F32" s="2">
        <f t="shared" si="1"/>
        <v>42.393939393939391</v>
      </c>
      <c r="G32" s="2"/>
      <c r="H32" s="2"/>
      <c r="I32" s="2"/>
      <c r="J32" s="2"/>
    </row>
    <row r="33" spans="1:10" x14ac:dyDescent="0.35">
      <c r="A33" s="22"/>
      <c r="B33" s="3" t="s">
        <v>19</v>
      </c>
      <c r="C33" s="8">
        <v>1276</v>
      </c>
      <c r="D33" s="4" t="s">
        <v>39</v>
      </c>
      <c r="E33" s="6">
        <v>32</v>
      </c>
      <c r="F33" s="2">
        <f t="shared" si="1"/>
        <v>39.875</v>
      </c>
      <c r="G33" s="2"/>
      <c r="H33" s="2"/>
      <c r="I33" s="2"/>
      <c r="J33" s="2"/>
    </row>
    <row r="34" spans="1:10" x14ac:dyDescent="0.35">
      <c r="A34" s="22"/>
      <c r="B34" s="3" t="s">
        <v>21</v>
      </c>
      <c r="C34" s="8">
        <v>1248</v>
      </c>
      <c r="D34" s="4" t="s">
        <v>40</v>
      </c>
      <c r="E34" s="6">
        <v>32</v>
      </c>
      <c r="F34" s="2">
        <f t="shared" si="1"/>
        <v>39</v>
      </c>
      <c r="G34" s="2"/>
      <c r="H34" s="2"/>
      <c r="I34" s="2"/>
      <c r="J34" s="2"/>
    </row>
    <row r="35" spans="1:10" x14ac:dyDescent="0.35">
      <c r="A35" s="22"/>
      <c r="B35" s="3" t="s">
        <v>23</v>
      </c>
      <c r="C35" s="8">
        <v>1406</v>
      </c>
      <c r="D35" s="4" t="s">
        <v>41</v>
      </c>
      <c r="E35" s="6">
        <v>32</v>
      </c>
      <c r="F35" s="2">
        <f t="shared" si="1"/>
        <v>43.9375</v>
      </c>
      <c r="G35" s="2"/>
      <c r="H35" s="2"/>
      <c r="I35" s="2"/>
      <c r="J35" s="2"/>
    </row>
    <row r="36" spans="1:10" x14ac:dyDescent="0.35">
      <c r="A36" s="22"/>
      <c r="B36" s="3" t="s">
        <v>24</v>
      </c>
      <c r="C36" s="8">
        <v>1265</v>
      </c>
      <c r="D36" s="5">
        <v>45301</v>
      </c>
      <c r="E36" s="6">
        <v>32</v>
      </c>
      <c r="F36" s="2">
        <f t="shared" si="1"/>
        <v>39.53125</v>
      </c>
      <c r="G36" s="2"/>
      <c r="H36" s="2"/>
      <c r="I36" s="2"/>
      <c r="J36" s="2"/>
    </row>
    <row r="37" spans="1:10" x14ac:dyDescent="0.35">
      <c r="A37" s="22"/>
      <c r="B37" s="3" t="s">
        <v>26</v>
      </c>
      <c r="C37" s="8">
        <v>1165</v>
      </c>
      <c r="D37" s="5">
        <v>45601</v>
      </c>
      <c r="E37" s="6">
        <v>30</v>
      </c>
      <c r="F37" s="2">
        <f t="shared" si="1"/>
        <v>38.833333333333336</v>
      </c>
      <c r="G37" s="2"/>
      <c r="H37" s="2"/>
      <c r="I37" s="2"/>
      <c r="J37" s="2"/>
    </row>
    <row r="38" spans="1:10" x14ac:dyDescent="0.35">
      <c r="A38" s="9"/>
      <c r="B38" s="10" t="s">
        <v>27</v>
      </c>
      <c r="C38" s="11">
        <f>C26+47</f>
        <v>893</v>
      </c>
      <c r="D38" s="10" t="s">
        <v>42</v>
      </c>
      <c r="E38" s="11">
        <v>30</v>
      </c>
      <c r="F38" s="9">
        <f>C38/E38</f>
        <v>29.766666666666666</v>
      </c>
      <c r="G38" s="2"/>
      <c r="H38" s="2"/>
      <c r="I38" s="2"/>
      <c r="J38" s="2"/>
    </row>
    <row r="39" spans="1:10" x14ac:dyDescent="0.35">
      <c r="A39" s="2"/>
      <c r="B39" s="2"/>
      <c r="C39" s="7"/>
      <c r="D39" s="2"/>
      <c r="E39" s="7"/>
      <c r="F39" s="2"/>
      <c r="G39" s="2"/>
      <c r="H39" s="2"/>
      <c r="I39" s="2"/>
      <c r="J39" s="2"/>
    </row>
    <row r="40" spans="1:10" x14ac:dyDescent="0.35">
      <c r="A40" s="1" t="s">
        <v>43</v>
      </c>
      <c r="B40" s="1"/>
      <c r="C40" s="1"/>
      <c r="D40" s="1"/>
      <c r="E40" s="11"/>
      <c r="F40" s="9"/>
      <c r="G40" s="9"/>
      <c r="H40" s="9"/>
      <c r="I40" s="9"/>
      <c r="J40" s="2"/>
    </row>
    <row r="41" spans="1:10" x14ac:dyDescent="0.35">
      <c r="A41" s="21" t="s">
        <v>0</v>
      </c>
      <c r="B41" s="21" t="s">
        <v>1</v>
      </c>
      <c r="C41" s="13" t="s">
        <v>2</v>
      </c>
      <c r="D41" s="12" t="s">
        <v>3</v>
      </c>
      <c r="E41" s="18" t="s">
        <v>44</v>
      </c>
      <c r="F41" s="19"/>
      <c r="G41" s="19"/>
      <c r="H41" s="20"/>
      <c r="I41" s="13" t="s">
        <v>2</v>
      </c>
      <c r="J41" s="2"/>
    </row>
    <row r="42" spans="1:10" ht="43.5" x14ac:dyDescent="0.35">
      <c r="A42" s="21"/>
      <c r="B42" s="21"/>
      <c r="C42" s="12" t="s">
        <v>4</v>
      </c>
      <c r="D42" s="17" t="s">
        <v>45</v>
      </c>
      <c r="E42" s="16" t="s">
        <v>46</v>
      </c>
      <c r="F42" s="14"/>
      <c r="G42" s="14"/>
      <c r="H42" s="15" t="s">
        <v>7</v>
      </c>
      <c r="I42" s="12" t="s">
        <v>47</v>
      </c>
      <c r="J42" s="2"/>
    </row>
    <row r="43" spans="1:10" x14ac:dyDescent="0.35">
      <c r="A43" s="21">
        <v>2025</v>
      </c>
      <c r="B43" s="13" t="s">
        <v>8</v>
      </c>
      <c r="C43" s="13">
        <f t="shared" ref="C43:C54" si="2">C27+E43</f>
        <v>824.5</v>
      </c>
      <c r="D43" s="12">
        <f t="shared" ref="D43:D54" si="3">(E3+E15+E27)/3</f>
        <v>27.333333333333332</v>
      </c>
      <c r="E43" s="4">
        <f t="shared" ref="E43:E54" si="4">((C27-C15)+(C15-C3))/2</f>
        <v>76.5</v>
      </c>
      <c r="F43" s="14"/>
      <c r="G43" s="14"/>
      <c r="H43" s="15">
        <v>30.316239316239319</v>
      </c>
      <c r="I43" s="13">
        <f>H43*D43</f>
        <v>828.64387464387471</v>
      </c>
      <c r="J43" s="2"/>
    </row>
    <row r="44" spans="1:10" x14ac:dyDescent="0.35">
      <c r="A44" s="21"/>
      <c r="B44" s="13" t="s">
        <v>9</v>
      </c>
      <c r="C44" s="13">
        <f t="shared" si="2"/>
        <v>940.5</v>
      </c>
      <c r="D44" s="12">
        <f t="shared" si="3"/>
        <v>31.333333333333332</v>
      </c>
      <c r="E44" s="4">
        <f t="shared" si="4"/>
        <v>80.5</v>
      </c>
      <c r="F44" s="14"/>
      <c r="G44" s="14"/>
      <c r="H44" s="15">
        <v>30.708333333333336</v>
      </c>
      <c r="I44" s="13">
        <f t="shared" ref="I44:I54" si="5">H44*D44</f>
        <v>962.19444444444446</v>
      </c>
      <c r="J44" s="2"/>
    </row>
    <row r="45" spans="1:10" x14ac:dyDescent="0.35">
      <c r="A45" s="21"/>
      <c r="B45" s="13" t="s">
        <v>11</v>
      </c>
      <c r="C45" s="13">
        <f t="shared" si="2"/>
        <v>1260</v>
      </c>
      <c r="D45" s="12">
        <f t="shared" si="3"/>
        <v>34.666666666666664</v>
      </c>
      <c r="E45" s="4">
        <f t="shared" si="4"/>
        <v>50</v>
      </c>
      <c r="F45" s="14"/>
      <c r="G45" s="14"/>
      <c r="H45" s="15">
        <v>42.647058823529406</v>
      </c>
      <c r="I45" s="13">
        <f t="shared" si="5"/>
        <v>1478.4313725490192</v>
      </c>
      <c r="J45" s="2"/>
    </row>
    <row r="46" spans="1:10" x14ac:dyDescent="0.35">
      <c r="A46" s="21"/>
      <c r="B46" s="13" t="s">
        <v>13</v>
      </c>
      <c r="C46" s="13">
        <f t="shared" si="2"/>
        <v>1733.5</v>
      </c>
      <c r="D46" s="12">
        <f t="shared" si="3"/>
        <v>37.666666666666664</v>
      </c>
      <c r="E46" s="4">
        <f t="shared" si="4"/>
        <v>214.5</v>
      </c>
      <c r="F46" s="14"/>
      <c r="G46" s="14"/>
      <c r="H46" s="15">
        <v>52.901084010840108</v>
      </c>
      <c r="I46" s="13">
        <f t="shared" si="5"/>
        <v>1992.607497741644</v>
      </c>
      <c r="J46" s="2"/>
    </row>
    <row r="47" spans="1:10" x14ac:dyDescent="0.35">
      <c r="A47" s="21"/>
      <c r="B47" s="13" t="s">
        <v>15</v>
      </c>
      <c r="C47" s="13">
        <f t="shared" si="2"/>
        <v>1552.5</v>
      </c>
      <c r="D47" s="12">
        <f t="shared" si="3"/>
        <v>36.333333333333336</v>
      </c>
      <c r="E47" s="4">
        <f t="shared" si="4"/>
        <v>147.5</v>
      </c>
      <c r="F47" s="14"/>
      <c r="G47" s="14"/>
      <c r="H47" s="15">
        <v>49.826546003016588</v>
      </c>
      <c r="I47" s="13">
        <f t="shared" si="5"/>
        <v>1810.3645047762695</v>
      </c>
      <c r="J47" s="2"/>
    </row>
    <row r="48" spans="1:10" x14ac:dyDescent="0.35">
      <c r="A48" s="21"/>
      <c r="B48" s="13" t="s">
        <v>17</v>
      </c>
      <c r="C48" s="13">
        <f t="shared" si="2"/>
        <v>1527</v>
      </c>
      <c r="D48" s="12">
        <f t="shared" si="3"/>
        <v>35.333333333333336</v>
      </c>
      <c r="E48" s="4">
        <f t="shared" si="4"/>
        <v>128</v>
      </c>
      <c r="F48" s="14"/>
      <c r="G48" s="14"/>
      <c r="H48" s="15">
        <v>51.024720893141939</v>
      </c>
      <c r="I48" s="13">
        <f t="shared" si="5"/>
        <v>1802.873471557682</v>
      </c>
      <c r="J48" s="2"/>
    </row>
    <row r="49" spans="1:10" x14ac:dyDescent="0.35">
      <c r="A49" s="21"/>
      <c r="B49" s="13" t="s">
        <v>19</v>
      </c>
      <c r="C49" s="13">
        <f t="shared" si="2"/>
        <v>1373.5</v>
      </c>
      <c r="D49" s="12">
        <f t="shared" si="3"/>
        <v>34.333333333333336</v>
      </c>
      <c r="E49" s="4">
        <f t="shared" si="4"/>
        <v>97.5</v>
      </c>
      <c r="F49" s="14"/>
      <c r="G49" s="14"/>
      <c r="H49" s="15">
        <v>43.416666666666664</v>
      </c>
      <c r="I49" s="13">
        <f t="shared" si="5"/>
        <v>1490.6388888888889</v>
      </c>
      <c r="J49" s="2"/>
    </row>
    <row r="50" spans="1:10" x14ac:dyDescent="0.35">
      <c r="A50" s="21"/>
      <c r="B50" s="13" t="s">
        <v>21</v>
      </c>
      <c r="C50" s="13">
        <f t="shared" si="2"/>
        <v>1306.5</v>
      </c>
      <c r="D50" s="12">
        <f t="shared" si="3"/>
        <v>34.333333333333336</v>
      </c>
      <c r="E50" s="4">
        <f t="shared" si="4"/>
        <v>58.5</v>
      </c>
      <c r="F50" s="14"/>
      <c r="G50" s="14"/>
      <c r="H50" s="15">
        <v>41.057142857142857</v>
      </c>
      <c r="I50" s="13">
        <f t="shared" si="5"/>
        <v>1409.6285714285716</v>
      </c>
      <c r="J50" s="2"/>
    </row>
    <row r="51" spans="1:10" x14ac:dyDescent="0.35">
      <c r="A51" s="21"/>
      <c r="B51" s="13" t="s">
        <v>23</v>
      </c>
      <c r="C51" s="13">
        <f t="shared" si="2"/>
        <v>1555</v>
      </c>
      <c r="D51" s="12">
        <f t="shared" si="3"/>
        <v>34</v>
      </c>
      <c r="E51" s="4">
        <f t="shared" si="4"/>
        <v>149</v>
      </c>
      <c r="F51" s="14"/>
      <c r="G51" s="14"/>
      <c r="H51" s="15">
        <v>51.189285714285717</v>
      </c>
      <c r="I51" s="13">
        <f t="shared" si="5"/>
        <v>1740.4357142857143</v>
      </c>
      <c r="J51" s="2"/>
    </row>
    <row r="52" spans="1:10" x14ac:dyDescent="0.35">
      <c r="A52" s="21"/>
      <c r="B52" s="13" t="s">
        <v>24</v>
      </c>
      <c r="C52" s="13">
        <f t="shared" si="2"/>
        <v>1356.5</v>
      </c>
      <c r="D52" s="12">
        <f t="shared" si="3"/>
        <v>33.666666666666664</v>
      </c>
      <c r="E52" s="4">
        <f t="shared" si="4"/>
        <v>91.5</v>
      </c>
      <c r="F52" s="14"/>
      <c r="G52" s="14"/>
      <c r="H52" s="15">
        <v>42.376785714285717</v>
      </c>
      <c r="I52" s="13">
        <f t="shared" si="5"/>
        <v>1426.6851190476191</v>
      </c>
      <c r="J52" s="2"/>
    </row>
    <row r="53" spans="1:10" x14ac:dyDescent="0.35">
      <c r="A53" s="21"/>
      <c r="B53" s="13" t="s">
        <v>26</v>
      </c>
      <c r="C53" s="13">
        <f t="shared" si="2"/>
        <v>1268.5</v>
      </c>
      <c r="D53" s="12">
        <f t="shared" si="3"/>
        <v>32</v>
      </c>
      <c r="E53" s="4">
        <f t="shared" si="4"/>
        <v>103.5</v>
      </c>
      <c r="F53" s="14"/>
      <c r="G53" s="14"/>
      <c r="H53" s="15">
        <v>47.431372549019613</v>
      </c>
      <c r="I53" s="13">
        <f t="shared" si="5"/>
        <v>1517.8039215686276</v>
      </c>
      <c r="J53" s="2"/>
    </row>
    <row r="54" spans="1:10" x14ac:dyDescent="0.35">
      <c r="A54" s="21"/>
      <c r="B54" s="13" t="s">
        <v>27</v>
      </c>
      <c r="C54" s="13">
        <f t="shared" si="2"/>
        <v>950</v>
      </c>
      <c r="D54" s="12">
        <f t="shared" si="3"/>
        <v>30.333333333333332</v>
      </c>
      <c r="E54" s="4">
        <f t="shared" si="4"/>
        <v>57</v>
      </c>
      <c r="F54" s="14"/>
      <c r="G54" s="14"/>
      <c r="H54" s="15">
        <v>32.243010752688171</v>
      </c>
      <c r="I54" s="13">
        <f t="shared" si="5"/>
        <v>978.03799283154115</v>
      </c>
      <c r="J54" s="2"/>
    </row>
    <row r="55" spans="1:10" x14ac:dyDescent="0.35">
      <c r="A55" s="2"/>
      <c r="B55" s="2"/>
      <c r="C55" s="7"/>
      <c r="D55" s="2"/>
      <c r="E55" s="7"/>
      <c r="F55" s="2"/>
      <c r="G55" s="2"/>
      <c r="H55" s="2"/>
      <c r="I55" s="2"/>
      <c r="J55" s="2"/>
    </row>
    <row r="56" spans="1:10" x14ac:dyDescent="0.35">
      <c r="A56" s="2"/>
      <c r="B56" s="2"/>
      <c r="C56" s="7"/>
      <c r="D56" s="2"/>
      <c r="E56" s="7"/>
      <c r="F56" s="2"/>
      <c r="G56" s="2"/>
      <c r="H56" s="2"/>
      <c r="I56" s="2"/>
      <c r="J56" s="2"/>
    </row>
  </sheetData>
  <mergeCells count="11">
    <mergeCell ref="A40:D40"/>
    <mergeCell ref="E41:H41"/>
    <mergeCell ref="A43:A54"/>
    <mergeCell ref="A1:A2"/>
    <mergeCell ref="B1:B2"/>
    <mergeCell ref="A41:A42"/>
    <mergeCell ref="B41:B42"/>
    <mergeCell ref="A3:A14"/>
    <mergeCell ref="A15:A26"/>
    <mergeCell ref="A27:A37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RAFI</cp:lastModifiedBy>
  <dcterms:created xsi:type="dcterms:W3CDTF">2015-06-05T18:17:20Z</dcterms:created>
  <dcterms:modified xsi:type="dcterms:W3CDTF">2025-03-24T11:04:15Z</dcterms:modified>
</cp:coreProperties>
</file>