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showInkAnnotation="0"/>
  <mc:AlternateContent xmlns:mc="http://schemas.openxmlformats.org/markup-compatibility/2006">
    <mc:Choice Requires="x15">
      <x15ac:absPath xmlns:x15ac="http://schemas.microsoft.com/office/spreadsheetml/2010/11/ac" url="\\p.psy.univie.ac.at\storage\userdata\mikusn22\data\2step_task\AnalysisR\"/>
    </mc:Choice>
  </mc:AlternateContent>
  <xr:revisionPtr revIDLastSave="0" documentId="13_ncr:1_{F430667F-2B9C-4FCD-80DF-360A48225715}" xr6:coauthVersionLast="45" xr6:coauthVersionMax="45" xr10:uidLastSave="{00000000-0000-0000-0000-000000000000}"/>
  <bookViews>
    <workbookView xWindow="380" yWindow="380" windowWidth="17730" windowHeight="9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Q3" i="1"/>
  <c r="S3" i="1"/>
  <c r="U3" i="1"/>
  <c r="AX3" i="1"/>
  <c r="AY3" i="1"/>
  <c r="BH3" i="1"/>
  <c r="BH4" i="1" l="1"/>
  <c r="BH96" i="1"/>
  <c r="BH73" i="1"/>
  <c r="BH26" i="1"/>
  <c r="BH11" i="1"/>
  <c r="BH138" i="1"/>
  <c r="BH84" i="1"/>
  <c r="BH86" i="1"/>
  <c r="BH131" i="1"/>
  <c r="BH132" i="1"/>
  <c r="BH59" i="1"/>
  <c r="BH115" i="1"/>
  <c r="BH61" i="1"/>
  <c r="BH67" i="1"/>
  <c r="BH24" i="1"/>
  <c r="BH71" i="1"/>
  <c r="BH40" i="1"/>
  <c r="BH118" i="1"/>
  <c r="BH121" i="1"/>
  <c r="BH111" i="1"/>
  <c r="BH75" i="1"/>
  <c r="BH94" i="1"/>
  <c r="BH109" i="1"/>
  <c r="BH13" i="1"/>
  <c r="BH36" i="1"/>
  <c r="BH77" i="1"/>
  <c r="BH62" i="1"/>
  <c r="BH85" i="1"/>
  <c r="BH91" i="1"/>
  <c r="BH87" i="1"/>
  <c r="BH58" i="1"/>
  <c r="BH83" i="1"/>
  <c r="BH122" i="1"/>
  <c r="BH65" i="1"/>
  <c r="BH66" i="1"/>
  <c r="BH64" i="1"/>
  <c r="BH45" i="1"/>
  <c r="BH27" i="1"/>
  <c r="BH19" i="1"/>
  <c r="BH120" i="1"/>
  <c r="BH30" i="1"/>
  <c r="BH90" i="1"/>
  <c r="BH33" i="1"/>
  <c r="BH74" i="1"/>
  <c r="BH38" i="1"/>
  <c r="BH68" i="1"/>
  <c r="BH17" i="1"/>
  <c r="BH126" i="1"/>
  <c r="BH5" i="1"/>
  <c r="BH29" i="1"/>
  <c r="BH15" i="1"/>
  <c r="BH95" i="1"/>
  <c r="BH81" i="1"/>
  <c r="BH34" i="1"/>
  <c r="BH79" i="1"/>
  <c r="BH101" i="1"/>
  <c r="BH32" i="1"/>
  <c r="BH127" i="1"/>
  <c r="BH21" i="1"/>
  <c r="BH7" i="1"/>
  <c r="BH125" i="1"/>
  <c r="BH134" i="1"/>
  <c r="BH9" i="1"/>
  <c r="BH41" i="1"/>
  <c r="BH37" i="1"/>
  <c r="BH133" i="1"/>
  <c r="BH114" i="1"/>
  <c r="BH129" i="1"/>
  <c r="BH70" i="1"/>
  <c r="BH25" i="1"/>
  <c r="BH124" i="1"/>
  <c r="BH88" i="1"/>
  <c r="BH130" i="1"/>
  <c r="BH23" i="1"/>
  <c r="BH35" i="1"/>
  <c r="BH98" i="1"/>
  <c r="BH80" i="1"/>
  <c r="BH78" i="1"/>
  <c r="BH31" i="1"/>
  <c r="BH14" i="1"/>
  <c r="BH44" i="1"/>
  <c r="BH135" i="1"/>
  <c r="BH42" i="1"/>
  <c r="BH55" i="1"/>
  <c r="BH76" i="1"/>
  <c r="BG39" i="1"/>
  <c r="BH39" i="1" s="1"/>
  <c r="BG6" i="1"/>
  <c r="BH6" i="1" s="1"/>
  <c r="BG8" i="1"/>
  <c r="BH8" i="1" s="1"/>
  <c r="BG50" i="1"/>
  <c r="BH50" i="1" s="1"/>
  <c r="BG52" i="1"/>
  <c r="BH52" i="1" s="1"/>
  <c r="BG49" i="1"/>
  <c r="BH49" i="1" s="1"/>
  <c r="BG92" i="1"/>
  <c r="BH92" i="1" s="1"/>
  <c r="BG51" i="1"/>
  <c r="BH51" i="1" s="1"/>
  <c r="BG12" i="1"/>
  <c r="BH12" i="1" s="1"/>
  <c r="BG106" i="1"/>
  <c r="BH106" i="1" s="1"/>
  <c r="BG103" i="1"/>
  <c r="BH103" i="1" s="1"/>
  <c r="BG137" i="1"/>
  <c r="BH137" i="1" s="1"/>
  <c r="BG113" i="1"/>
  <c r="BH113" i="1" s="1"/>
  <c r="BG110" i="1"/>
  <c r="BH110" i="1" s="1"/>
  <c r="BG54" i="1"/>
  <c r="BH54" i="1" s="1"/>
  <c r="BG104" i="1"/>
  <c r="BH104" i="1" s="1"/>
  <c r="BG136" i="1"/>
  <c r="BH136" i="1" s="1"/>
  <c r="BG112" i="1"/>
  <c r="BH112" i="1" s="1"/>
  <c r="BG56" i="1"/>
  <c r="BH56" i="1" s="1"/>
  <c r="BG119" i="1"/>
  <c r="BH119" i="1" s="1"/>
  <c r="BG57" i="1"/>
  <c r="BH57" i="1" s="1"/>
  <c r="BG117" i="1"/>
  <c r="BH117" i="1" s="1"/>
  <c r="BG18" i="1"/>
  <c r="BH18" i="1" s="1"/>
  <c r="BG22" i="1"/>
  <c r="BH22" i="1" s="1"/>
  <c r="BG20" i="1"/>
  <c r="BH20" i="1" s="1"/>
  <c r="BG69" i="1"/>
  <c r="BH69" i="1" s="1"/>
  <c r="BG60" i="1"/>
  <c r="BH60" i="1" s="1"/>
  <c r="BG28" i="1"/>
  <c r="BH28" i="1" s="1"/>
  <c r="BG107" i="1"/>
  <c r="BH107" i="1" s="1"/>
  <c r="BG16" i="1"/>
  <c r="BH16" i="1" s="1"/>
  <c r="BG123" i="1"/>
  <c r="BH123" i="1" s="1"/>
  <c r="BG63" i="1"/>
  <c r="BH63" i="1" s="1"/>
  <c r="BG116" i="1"/>
  <c r="BH116" i="1" s="1"/>
  <c r="BG72" i="1"/>
  <c r="BH72" i="1" s="1"/>
  <c r="BG82" i="1"/>
  <c r="BH82" i="1" s="1"/>
  <c r="BG128" i="1"/>
  <c r="BH128" i="1" s="1"/>
  <c r="BG93" i="1"/>
  <c r="BH93" i="1" s="1"/>
  <c r="BG99" i="1"/>
  <c r="BH99" i="1" s="1"/>
  <c r="BG89" i="1"/>
  <c r="BH89" i="1" s="1"/>
  <c r="BG100" i="1"/>
  <c r="BH100" i="1" s="1"/>
  <c r="BG105" i="1"/>
  <c r="BH105" i="1" s="1"/>
  <c r="BG48" i="1"/>
  <c r="BH48" i="1" s="1"/>
  <c r="BG108" i="1"/>
  <c r="BH108" i="1" s="1"/>
  <c r="BG46" i="1"/>
  <c r="BH46" i="1" s="1"/>
  <c r="BG53" i="1"/>
  <c r="BH53" i="1" s="1"/>
  <c r="BG10" i="1"/>
  <c r="BH10" i="1" s="1"/>
  <c r="BG47" i="1"/>
  <c r="BH47" i="1" s="1"/>
  <c r="BG102" i="1"/>
  <c r="BH102" i="1" s="1"/>
  <c r="BG43" i="1"/>
  <c r="BH43" i="1" s="1"/>
  <c r="BG97" i="1"/>
  <c r="BH97" i="1" s="1"/>
  <c r="U134" i="1" l="1"/>
  <c r="U135" i="1"/>
  <c r="U136" i="1"/>
  <c r="U137" i="1"/>
  <c r="S134" i="1"/>
  <c r="S135" i="1"/>
  <c r="S136" i="1"/>
  <c r="S137" i="1"/>
  <c r="Q134" i="1"/>
  <c r="Q135" i="1"/>
  <c r="Q136" i="1"/>
  <c r="Q137" i="1"/>
  <c r="G134" i="1"/>
  <c r="G135" i="1"/>
  <c r="G136" i="1"/>
  <c r="G137" i="1"/>
  <c r="AY90" i="1"/>
  <c r="AX90" i="1"/>
  <c r="U90" i="1"/>
  <c r="S90" i="1"/>
  <c r="Q90" i="1"/>
  <c r="G90" i="1"/>
  <c r="AY134" i="1" l="1"/>
  <c r="AY135" i="1"/>
  <c r="AY136" i="1"/>
  <c r="AY137" i="1"/>
  <c r="AX134" i="1"/>
  <c r="AX135" i="1"/>
  <c r="AX136" i="1"/>
  <c r="AX137" i="1"/>
  <c r="AX76" i="1" l="1"/>
  <c r="AY76" i="1"/>
  <c r="AX77" i="1"/>
  <c r="AY77" i="1"/>
  <c r="AX78" i="1"/>
  <c r="AY78" i="1"/>
  <c r="AX79" i="1"/>
  <c r="AY79" i="1"/>
  <c r="AX80" i="1"/>
  <c r="AY80" i="1"/>
  <c r="AX81" i="1"/>
  <c r="AY81" i="1"/>
  <c r="AX82" i="1"/>
  <c r="AY82" i="1"/>
  <c r="AX83" i="1"/>
  <c r="AY83" i="1"/>
  <c r="AX85" i="1"/>
  <c r="AY85" i="1"/>
  <c r="AX87" i="1"/>
  <c r="AY87" i="1"/>
  <c r="AX89" i="1"/>
  <c r="AY89" i="1"/>
  <c r="AX91" i="1"/>
  <c r="AY91" i="1"/>
  <c r="AX92" i="1"/>
  <c r="AY92" i="1"/>
  <c r="AX93" i="1"/>
  <c r="AY93" i="1"/>
  <c r="AX94" i="1"/>
  <c r="AY94" i="1"/>
  <c r="AX95" i="1"/>
  <c r="AY95" i="1"/>
  <c r="AX96" i="1"/>
  <c r="AY96" i="1"/>
  <c r="AX97" i="1"/>
  <c r="AY97" i="1"/>
  <c r="AX98" i="1"/>
  <c r="AY98" i="1"/>
  <c r="AX99" i="1"/>
  <c r="AY99" i="1"/>
  <c r="AX100" i="1"/>
  <c r="AY100" i="1"/>
  <c r="AX101" i="1"/>
  <c r="AY101" i="1"/>
  <c r="AX102" i="1"/>
  <c r="AY102" i="1"/>
  <c r="AX103" i="1"/>
  <c r="AY103" i="1"/>
  <c r="AX104" i="1"/>
  <c r="AY104" i="1"/>
  <c r="AX105" i="1"/>
  <c r="AY105" i="1"/>
  <c r="AX106" i="1"/>
  <c r="AY106" i="1"/>
  <c r="AX107" i="1"/>
  <c r="AY107" i="1"/>
  <c r="AX108" i="1"/>
  <c r="AY108" i="1"/>
  <c r="AX109" i="1"/>
  <c r="AY109" i="1"/>
  <c r="AX110" i="1"/>
  <c r="AY110" i="1"/>
  <c r="AX111" i="1"/>
  <c r="AY111" i="1"/>
  <c r="AX112" i="1"/>
  <c r="AY112" i="1"/>
  <c r="AX113" i="1"/>
  <c r="AY113" i="1"/>
  <c r="AX114" i="1"/>
  <c r="AY114" i="1"/>
  <c r="AX115" i="1"/>
  <c r="AY115" i="1"/>
  <c r="AX116" i="1"/>
  <c r="AY116" i="1"/>
  <c r="AX117" i="1"/>
  <c r="AY117" i="1"/>
  <c r="AX118" i="1"/>
  <c r="AY118" i="1"/>
  <c r="AX119" i="1"/>
  <c r="AY119" i="1"/>
  <c r="AX120" i="1"/>
  <c r="AY120" i="1"/>
  <c r="AX121" i="1"/>
  <c r="AY121" i="1"/>
  <c r="AX122" i="1"/>
  <c r="AY122" i="1"/>
  <c r="AX123" i="1"/>
  <c r="AY123" i="1"/>
  <c r="AX124" i="1"/>
  <c r="AY124" i="1"/>
  <c r="AX125" i="1"/>
  <c r="AY125" i="1"/>
  <c r="AX126" i="1"/>
  <c r="AY126" i="1"/>
  <c r="AX127" i="1"/>
  <c r="AY127" i="1"/>
  <c r="AX128" i="1"/>
  <c r="AY128" i="1"/>
  <c r="AX129" i="1"/>
  <c r="AY129" i="1"/>
  <c r="AX130" i="1"/>
  <c r="AY130" i="1"/>
  <c r="AX131" i="1"/>
  <c r="AY131" i="1"/>
  <c r="AX132" i="1"/>
  <c r="AY132" i="1"/>
  <c r="AX133" i="1"/>
  <c r="AY133" i="1"/>
  <c r="AY74" i="1"/>
  <c r="AX74" i="1"/>
  <c r="AY72" i="1"/>
  <c r="AX72" i="1"/>
  <c r="AX70" i="1"/>
  <c r="AY70" i="1"/>
  <c r="AY68" i="1"/>
  <c r="AX68" i="1"/>
  <c r="AY66" i="1"/>
  <c r="AX66" i="1"/>
  <c r="AY64" i="1"/>
  <c r="AX64" i="1"/>
  <c r="AY62" i="1"/>
  <c r="AX62" i="1"/>
  <c r="AY60" i="1"/>
  <c r="AX60" i="1"/>
  <c r="AY58" i="1"/>
  <c r="AX58" i="1"/>
  <c r="AY56" i="1"/>
  <c r="AX56" i="1"/>
  <c r="AY54" i="1"/>
  <c r="AX54" i="1"/>
  <c r="AY52" i="1"/>
  <c r="AX52" i="1"/>
  <c r="AY50" i="1"/>
  <c r="AX50" i="1"/>
  <c r="AY48" i="1"/>
  <c r="AX48" i="1"/>
  <c r="AY46" i="1"/>
  <c r="AX46" i="1"/>
  <c r="AY44" i="1"/>
  <c r="AX44" i="1"/>
  <c r="AY42" i="1"/>
  <c r="AX42" i="1"/>
  <c r="AY40" i="1"/>
  <c r="AX40" i="1"/>
  <c r="AY38" i="1"/>
  <c r="AX38" i="1"/>
  <c r="U133" i="1" l="1"/>
  <c r="S133" i="1"/>
  <c r="Q130" i="1"/>
  <c r="Q133" i="1"/>
  <c r="G133" i="1"/>
  <c r="S74" i="1" l="1"/>
  <c r="S75" i="1"/>
  <c r="S76" i="1"/>
  <c r="G122" i="1"/>
  <c r="U123" i="1" l="1"/>
  <c r="U124" i="1"/>
  <c r="U125" i="1"/>
  <c r="U126" i="1"/>
  <c r="U127" i="1"/>
  <c r="U128" i="1"/>
  <c r="U129" i="1"/>
  <c r="U130" i="1"/>
  <c r="S123" i="1"/>
  <c r="S124" i="1"/>
  <c r="S125" i="1"/>
  <c r="S126" i="1"/>
  <c r="S127" i="1"/>
  <c r="S128" i="1"/>
  <c r="S129" i="1"/>
  <c r="S130" i="1"/>
  <c r="Q123" i="1"/>
  <c r="Q124" i="1"/>
  <c r="Q125" i="1"/>
  <c r="Q126" i="1"/>
  <c r="Q127" i="1"/>
  <c r="Q128" i="1"/>
  <c r="Q129" i="1"/>
  <c r="G123" i="1"/>
  <c r="G124" i="1"/>
  <c r="G125" i="1"/>
  <c r="G126" i="1"/>
  <c r="G127" i="1"/>
  <c r="G128" i="1"/>
  <c r="G129" i="1"/>
  <c r="G130" i="1"/>
  <c r="U99" i="1" l="1"/>
  <c r="S121" i="1" l="1"/>
  <c r="S120" i="1"/>
  <c r="S119" i="1"/>
  <c r="Q120" i="1"/>
  <c r="U109" i="1" l="1"/>
  <c r="U111" i="1"/>
  <c r="U112" i="1"/>
  <c r="U113" i="1"/>
  <c r="U114" i="1"/>
  <c r="S109" i="1"/>
  <c r="S111" i="1"/>
  <c r="S112" i="1"/>
  <c r="S113" i="1"/>
  <c r="S114" i="1"/>
  <c r="Q109" i="1"/>
  <c r="Q111" i="1"/>
  <c r="Q112" i="1"/>
  <c r="Q113" i="1"/>
  <c r="Q114" i="1"/>
  <c r="Q115" i="1"/>
  <c r="G109" i="1"/>
  <c r="G111" i="1"/>
  <c r="G112" i="1"/>
  <c r="G113" i="1"/>
  <c r="G114" i="1"/>
  <c r="U108" i="1"/>
  <c r="S108" i="1"/>
  <c r="Q108" i="1"/>
  <c r="G108" i="1"/>
  <c r="U107" i="1"/>
  <c r="S107" i="1"/>
  <c r="Q107" i="1"/>
  <c r="G107" i="1"/>
  <c r="U106" i="1"/>
  <c r="Q106" i="1"/>
  <c r="G106" i="1"/>
  <c r="U115" i="1"/>
  <c r="U116" i="1"/>
  <c r="U117" i="1"/>
  <c r="U118" i="1"/>
  <c r="U119" i="1"/>
  <c r="U110" i="1"/>
  <c r="U120" i="1"/>
  <c r="U121" i="1"/>
  <c r="U122" i="1"/>
  <c r="S115" i="1"/>
  <c r="S116" i="1"/>
  <c r="S117" i="1"/>
  <c r="S118" i="1"/>
  <c r="S110" i="1"/>
  <c r="S122" i="1"/>
  <c r="Q116" i="1"/>
  <c r="Q117" i="1"/>
  <c r="Q118" i="1"/>
  <c r="Q119" i="1"/>
  <c r="Q110" i="1"/>
  <c r="Q121" i="1"/>
  <c r="Q122" i="1"/>
  <c r="G115" i="1"/>
  <c r="G116" i="1"/>
  <c r="G117" i="1"/>
  <c r="G118" i="1"/>
  <c r="G119" i="1"/>
  <c r="G110" i="1"/>
  <c r="G120" i="1"/>
  <c r="G121" i="1"/>
  <c r="G93" i="1" l="1"/>
  <c r="G94" i="1"/>
  <c r="G95" i="1"/>
  <c r="G96" i="1"/>
  <c r="G97" i="1"/>
  <c r="G98" i="1"/>
  <c r="G99" i="1"/>
  <c r="G100" i="1"/>
  <c r="G101" i="1"/>
  <c r="G102" i="1"/>
  <c r="G103" i="1"/>
  <c r="G104" i="1"/>
  <c r="G105" i="1"/>
  <c r="AY4" i="1" l="1"/>
  <c r="AY5" i="1"/>
  <c r="AY6" i="1"/>
  <c r="AY7" i="1"/>
  <c r="AY9" i="1"/>
  <c r="AY10" i="1"/>
  <c r="AY11" i="1"/>
  <c r="AY12" i="1"/>
  <c r="AY13" i="1"/>
  <c r="AY14" i="1"/>
  <c r="AY15" i="1"/>
  <c r="AY16" i="1"/>
  <c r="AY17" i="1"/>
  <c r="AY19" i="1"/>
  <c r="AY20" i="1"/>
  <c r="AY21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9" i="1"/>
  <c r="AY41" i="1"/>
  <c r="AY43" i="1"/>
  <c r="AY45" i="1"/>
  <c r="AY47" i="1"/>
  <c r="AY49" i="1"/>
  <c r="AY51" i="1"/>
  <c r="AY53" i="1"/>
  <c r="AY55" i="1"/>
  <c r="AY57" i="1"/>
  <c r="AY59" i="1"/>
  <c r="AY61" i="1"/>
  <c r="AY63" i="1"/>
  <c r="AY65" i="1"/>
  <c r="AY67" i="1"/>
  <c r="AY69" i="1"/>
  <c r="AY71" i="1"/>
  <c r="AY73" i="1"/>
  <c r="AY75" i="1"/>
  <c r="AX4" i="1"/>
  <c r="AX5" i="1"/>
  <c r="AX6" i="1"/>
  <c r="AX7" i="1"/>
  <c r="AX9" i="1"/>
  <c r="AX10" i="1"/>
  <c r="AX11" i="1"/>
  <c r="AX12" i="1"/>
  <c r="AX13" i="1"/>
  <c r="AX14" i="1"/>
  <c r="AX15" i="1"/>
  <c r="AX16" i="1"/>
  <c r="AX17" i="1"/>
  <c r="AX19" i="1"/>
  <c r="AX20" i="1"/>
  <c r="AX21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9" i="1"/>
  <c r="AX41" i="1"/>
  <c r="AX43" i="1"/>
  <c r="AX45" i="1"/>
  <c r="AX47" i="1"/>
  <c r="AX49" i="1"/>
  <c r="AX51" i="1"/>
  <c r="AX53" i="1"/>
  <c r="AX55" i="1"/>
  <c r="AX57" i="1"/>
  <c r="AX59" i="1"/>
  <c r="AX61" i="1"/>
  <c r="AX63" i="1"/>
  <c r="AX65" i="1"/>
  <c r="AX67" i="1"/>
  <c r="AX69" i="1"/>
  <c r="AX71" i="1"/>
  <c r="AX73" i="1"/>
  <c r="AX75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7" i="1"/>
  <c r="G88" i="1"/>
  <c r="G89" i="1"/>
  <c r="G91" i="1"/>
  <c r="G92" i="1"/>
  <c r="G4" i="1"/>
  <c r="G5" i="1"/>
  <c r="G6" i="1"/>
  <c r="U36" i="1" l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5" i="1"/>
  <c r="U87" i="1"/>
  <c r="U88" i="1"/>
  <c r="U89" i="1"/>
  <c r="U91" i="1"/>
  <c r="U92" i="1"/>
  <c r="U93" i="1"/>
  <c r="U94" i="1"/>
  <c r="U95" i="1"/>
  <c r="U96" i="1"/>
  <c r="U97" i="1"/>
  <c r="U98" i="1"/>
  <c r="U100" i="1"/>
  <c r="U101" i="1"/>
  <c r="U102" i="1"/>
  <c r="U103" i="1"/>
  <c r="U104" i="1"/>
  <c r="U10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7" i="1"/>
  <c r="S78" i="1"/>
  <c r="S79" i="1"/>
  <c r="S80" i="1"/>
  <c r="S81" i="1"/>
  <c r="S82" i="1"/>
  <c r="S83" i="1"/>
  <c r="S85" i="1"/>
  <c r="S87" i="1"/>
  <c r="S88" i="1"/>
  <c r="S89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5" i="1"/>
  <c r="Q87" i="1"/>
  <c r="Q88" i="1"/>
  <c r="Q89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5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<sst xmlns="http://schemas.openxmlformats.org/spreadsheetml/2006/main" count="753" uniqueCount="377">
  <si>
    <t>ID</t>
  </si>
  <si>
    <t>5MNT</t>
  </si>
  <si>
    <t xml:space="preserve">Pill was taken 3 min. after eating; Impedence between 15/20; 12:52-54 -&gt; water pump needed refill, claudia entered behind curtain; participant ate one snack at the beginning </t>
  </si>
  <si>
    <t>Sex</t>
  </si>
  <si>
    <t>f</t>
  </si>
  <si>
    <t>9FE8</t>
  </si>
  <si>
    <t xml:space="preserve">Stimulus testing done twice; licence for statistics toolbnox not available at time of testing; EMG already recorded for touching trial; 12:54 -&gt; refill of water </t>
  </si>
  <si>
    <t xml:space="preserve">CDMY </t>
  </si>
  <si>
    <t xml:space="preserve">f </t>
  </si>
  <si>
    <t xml:space="preserve">ate entire cereal bar (9:20) </t>
  </si>
  <si>
    <t xml:space="preserve">CXNH </t>
  </si>
  <si>
    <t xml:space="preserve">ate 2/3 of cereal bar (9:30); didn't like the bar a lot; participant was taking a "natural pill" </t>
  </si>
  <si>
    <t xml:space="preserve">ate 3/4 of bar (10:45); dynamometer didn't work at the beginning of training; subject reported at beginning of task that her skin is now more sensitive after the training; 14:40 -&gt; participant leaves earlier for work (no 2nd p-weighting)  </t>
  </si>
  <si>
    <t>/</t>
  </si>
  <si>
    <t>3CDZ</t>
  </si>
  <si>
    <t>the first T1 was started 35 min. after taking the pill, beacuse of overlap with T0; dynamometer didn't work at the beginning; last food block: open curtain because subject complained about oxygen deficiency; blood test after 2nd snack but before reward learning task; working memory task: google chrome opened a window before the testing was finished</t>
  </si>
  <si>
    <t>9YMB</t>
  </si>
  <si>
    <t>ate whole bar; dynamometer didn't work at beginning but was fixed soon; wrong instruction given for dynamometer --&gt; participant held it during the waiting periods; electrode Z16 fell down during the last 4 trials in the 3rd block (food), was fixed between 3rd and 4th block (took 7 mins); blood sample was taken before reward learning task</t>
  </si>
  <si>
    <t>94FS</t>
  </si>
  <si>
    <t xml:space="preserve">ate whole bar; reference/ground ~70kohm (even after reattaching both); ate another half a bar after the facial mimicry task </t>
  </si>
  <si>
    <t>7N8H</t>
  </si>
  <si>
    <t>ate 1/3 of bar; half of cereal bar (11:00) other half (13:51); Zygomaticus impedence: 23/26</t>
  </si>
  <si>
    <t>CAVQ</t>
  </si>
  <si>
    <t xml:space="preserve">pill at 9:48 -&gt; delayed because of problems with urinating; ate half the bar (10:00); average preferences in beverage testing were shown in the worng order; beverage &amp; touch stimuli testing: 2nd try (without beverage): 13:20-13:28; reward task --&gt; only two blocks (one of each) </t>
  </si>
  <si>
    <t>ESM1</t>
  </si>
  <si>
    <t>pill at 9:16; ate entire bar; ate 1/3 of another bar (13:45)</t>
  </si>
  <si>
    <t xml:space="preserve">pill at 8:39; at the entire bar; first PANAS then EPS </t>
  </si>
  <si>
    <t>7HNQ</t>
  </si>
  <si>
    <t>half a bar at 11:00; subject said she doesn't like milk at all but chocolate milk is "okay"; 12:27: Matlab crashed, Reward Task was started again (incl. Introduction) at 12:34</t>
  </si>
  <si>
    <t>9QPB</t>
  </si>
  <si>
    <t xml:space="preserve">ate 2/3 of bar at 10:36 before MCV; did not like the chocomilk mix at all; subject had a cold and was tired; seems to not like her favorite chocolate milk </t>
  </si>
  <si>
    <t>FL46</t>
  </si>
  <si>
    <t>86MM</t>
  </si>
  <si>
    <t>ate 1/2 of the bar; other half at 9:45</t>
  </si>
  <si>
    <t>EWCT</t>
  </si>
  <si>
    <t xml:space="preserve">came 10 minutes too late due to traffic; ate whole bar; another third of a bar at 13:45 </t>
  </si>
  <si>
    <t xml:space="preserve">Revers </t>
  </si>
  <si>
    <t>Age</t>
  </si>
  <si>
    <t>BMI</t>
  </si>
  <si>
    <t>KXW9</t>
  </si>
  <si>
    <t xml:space="preserve">m </t>
  </si>
  <si>
    <t>30 minutes late; ate the whole bar at 9:53; ate a whole second bar at 14:21</t>
  </si>
  <si>
    <t>KWCH</t>
  </si>
  <si>
    <t>ate 2/3 of bar</t>
  </si>
  <si>
    <t>UA33</t>
  </si>
  <si>
    <t xml:space="preserve">10:00: Schwindelgefühl+Konzentrationsprobleme+Parästhesien am Rücken: 10:25: RR 130/80, grob Neuro OB, GCS15--&gt; 20 min Pause; Nach Pause: weiterhin Müdigkeit, im Einvernehmen Fortführung der Testung. Vor Verlassen der Ambulanz Überprüfung Steh und Gangsicherheit. </t>
  </si>
  <si>
    <t xml:space="preserve">/ </t>
  </si>
  <si>
    <t xml:space="preserve">9:50 after p weighting participant feels dizzy, cf. Comments screening T1 </t>
  </si>
  <si>
    <t>LLDB</t>
  </si>
  <si>
    <t xml:space="preserve">ate full bar; during MCV / stimulus testing the second preference was missing but the others were correctly shown; PANAS done after facial mimicry task (13:32); ate another bar 13:30 </t>
  </si>
  <si>
    <t>L8B1</t>
  </si>
  <si>
    <t>ate whole bar; pumps were peeping during MCV / stimulus testing but stimuli came out anyways</t>
  </si>
  <si>
    <t xml:space="preserve">Diagnose: Endometniose v. niedergel. Gyn / AKH </t>
  </si>
  <si>
    <t xml:space="preserve">Cetinizin 10 mg Tbl (genommen Vorabend 22:00/23:00) </t>
  </si>
  <si>
    <t xml:space="preserve">Pille </t>
  </si>
  <si>
    <t xml:space="preserve">Pille, Zink </t>
  </si>
  <si>
    <t>LGA4</t>
  </si>
  <si>
    <t xml:space="preserve">ate whole bar (8:50); ate second bar (13:00); choco pump was beeping </t>
  </si>
  <si>
    <t>CYF3</t>
  </si>
  <si>
    <t>Kupferspirale in Semmelw. In der Zwischenzeit</t>
  </si>
  <si>
    <t xml:space="preserve">ate whole bar (10:00); MATLAB and pumps restarted during MCV / stimulus testing; part. Feels a little bit "cloudy in the brain"; electrodes 14/15 defect --&gt; changed those two to old ones; pumps made a lot of sounds </t>
  </si>
  <si>
    <t>stimulus testing 2x &amp; no sign for secend preference was shown; ate whole bar</t>
  </si>
  <si>
    <t>G5LZ</t>
  </si>
  <si>
    <t>at the whole bar (10:00)</t>
  </si>
  <si>
    <t>STARTING TIMES</t>
  </si>
  <si>
    <t>78QM</t>
  </si>
  <si>
    <t>LW6E</t>
  </si>
  <si>
    <t xml:space="preserve">Antibiose bis 15.04. wg. Infekt (Mittelohrentzündung) </t>
  </si>
  <si>
    <t xml:space="preserve">ate whole bar; ate another bar ca. 5 hours later </t>
  </si>
  <si>
    <t>LNBZ</t>
  </si>
  <si>
    <t>ate entire bar; ate another bar at 13:40</t>
  </si>
  <si>
    <t>PEKG</t>
  </si>
  <si>
    <t>ate entire bar at 09:23</t>
  </si>
  <si>
    <t xml:space="preserve">Informed Consent </t>
  </si>
  <si>
    <t>YES = 1, NO = 0</t>
  </si>
  <si>
    <t>NB69</t>
  </si>
  <si>
    <t xml:space="preserve">ate whole bar; reference electrode was attached too late --&gt; at the end of facial mimicry task </t>
  </si>
  <si>
    <t>M79D</t>
  </si>
  <si>
    <t xml:space="preserve">ate 2/3 of the bar; ate a 2nd bar (14:15); Muskelschmerzen "ein bisschen" --&gt; siehe PANAS, meinte aber das liegt nicht an den Medikamenten </t>
  </si>
  <si>
    <t>FWPN</t>
  </si>
  <si>
    <t>ate half of the bar</t>
  </si>
  <si>
    <t>FPFH</t>
  </si>
  <si>
    <t>Pille</t>
  </si>
  <si>
    <t>5ZM3</t>
  </si>
  <si>
    <t xml:space="preserve">ate whole bar; ate another bar before reward learning (13:30); Z-leaf crashed at pre-p-weighting (Trial 12) - participant did the task again., PANAS 2 (5ZM3/ 09:05) is in fact PANAS 1; PANAS 2 (4U36 / 11:47) is the real PANAS 2; participant studied medicine and psychotherapy; </t>
  </si>
  <si>
    <t>X37H</t>
  </si>
  <si>
    <t>ate whole bar; ate another bar 13:40;water-pump started making sounds (12:35); MATLAB crashed after facial mimicry training trials, re-started MATLAB and started again</t>
  </si>
  <si>
    <t>12CZ</t>
  </si>
  <si>
    <t xml:space="preserve">Minipille (Lenazette); durchgehende Einnahme </t>
  </si>
  <si>
    <t>ate whole bar; at half of another bar at 13:32; participant did WM task already at TO-appointment (?)</t>
  </si>
  <si>
    <t>16U9</t>
  </si>
  <si>
    <t>ate whole bar</t>
  </si>
  <si>
    <t>Early Start</t>
  </si>
  <si>
    <t>XTWU</t>
  </si>
  <si>
    <t xml:space="preserve">Ate 1/3 of bar; zygomatic impedence not 15-25 and wasn't besser after re-attachment </t>
  </si>
  <si>
    <t>V7ML</t>
  </si>
  <si>
    <t>Pollenallergie</t>
  </si>
  <si>
    <t>Ate half of the bar right away; ate 2nd snack at 10:15</t>
  </si>
  <si>
    <t>VA3H</t>
  </si>
  <si>
    <t xml:space="preserve">ate the whole bar; ate snack at 13:57(1/2) and 14:19 (2nd 1/2); inexplicable problem with dynamometer: The script of the main task was modified: instead of 180 (which had been measured as MVC), the MVC it was changed to 300 (male subject) </t>
  </si>
  <si>
    <t>1T49</t>
  </si>
  <si>
    <t xml:space="preserve">Pille, Tierhaar, Pollen, Asthma, Singulair 10mg / Beclomedt jeweils 1x pro Woche </t>
  </si>
  <si>
    <t>1Z24</t>
  </si>
  <si>
    <t>VCYK</t>
  </si>
  <si>
    <t xml:space="preserve">nachprotokolliert am 29.05.; ask Patrick (Seba) </t>
  </si>
  <si>
    <t>changed holding position of dynamometer between the blocks 2 and 3; was corrected before block 4</t>
  </si>
  <si>
    <t>Genetics</t>
  </si>
  <si>
    <t>22NE</t>
  </si>
  <si>
    <t>Pille (Lamuna Desogestud/Etinylestnad.) 20; 3+1; Tibia FX; div. HNO-Ops</t>
  </si>
  <si>
    <t>ate whole bar (10:00); choco and water pumps were mixed up in the training trials. We started training again with all pumps in right places; pumps started beeping in last block. Stopped after 4 min.; ate half of a second bar at 13:18</t>
  </si>
  <si>
    <t xml:space="preserve">ate whole bar; participant said during MCV rating that chocolate milk tasted 'tubey'; participant said: "he really had enough to drink" &amp; "he liked the FM task more than drinking for such a long time"; took the second snack home </t>
  </si>
  <si>
    <t>MINI</t>
  </si>
  <si>
    <t>AIMS/BARS</t>
  </si>
  <si>
    <r>
      <rPr>
        <sz val="11"/>
        <color rgb="FFFF0000"/>
        <rFont val="Calibri"/>
        <family val="2"/>
        <scheme val="minor"/>
      </rPr>
      <t>EMG data for reward task is missing</t>
    </r>
    <r>
      <rPr>
        <sz val="11"/>
        <color theme="1"/>
        <rFont val="Calibri"/>
        <family val="2"/>
        <scheme val="minor"/>
      </rPr>
      <t xml:space="preserve">, forgot to change the file name to fm. </t>
    </r>
  </si>
  <si>
    <r>
      <rPr>
        <sz val="11"/>
        <color rgb="FFFF0000"/>
        <rFont val="Calibri"/>
        <family val="2"/>
        <scheme val="minor"/>
      </rPr>
      <t xml:space="preserve">Facial Mimicry EMG started after Training Trials 13h34; </t>
    </r>
    <r>
      <rPr>
        <sz val="11"/>
        <color theme="1"/>
        <rFont val="Calibri"/>
        <family val="2"/>
        <scheme val="minor"/>
      </rPr>
      <t>ate whole bar; around 12:45 water pump made sounds (stopped at 12:51); ate a 2nd bar at 13:56</t>
    </r>
  </si>
  <si>
    <r>
      <t xml:space="preserve">RED </t>
    </r>
    <r>
      <rPr>
        <sz val="11"/>
        <color theme="1"/>
        <rFont val="Calibri"/>
        <family val="2"/>
        <scheme val="minor"/>
      </rPr>
      <t>indicates important comment</t>
    </r>
  </si>
  <si>
    <t>.</t>
  </si>
  <si>
    <r>
      <rPr>
        <sz val="11"/>
        <color rgb="FFFF0000"/>
        <rFont val="Calibri"/>
        <family val="2"/>
        <scheme val="minor"/>
      </rPr>
      <t>MCV might be skewed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(how interpretable is effort-data?)</t>
    </r>
    <r>
      <rPr>
        <sz val="11"/>
        <color theme="1"/>
        <rFont val="Calibri"/>
        <family val="2"/>
        <scheme val="minor"/>
      </rPr>
      <t>because in the beginning he pressed extremely hard afterwards he was told the press lighter (then reached 160-170); ate the whole bar; during the waiting period the subject felt very sleepy; MATLAB crash at 12:28, restarted at 12:43;</t>
    </r>
  </si>
  <si>
    <r>
      <rPr>
        <sz val="11"/>
        <color rgb="FFFF0000"/>
        <rFont val="Calibri"/>
        <family val="2"/>
        <scheme val="minor"/>
      </rPr>
      <t xml:space="preserve">WM task file missing </t>
    </r>
    <r>
      <rPr>
        <sz val="11"/>
        <color theme="1"/>
        <rFont val="Calibri"/>
        <family val="2"/>
        <scheme val="minor"/>
      </rPr>
      <t xml:space="preserve">(also see furhter comment?)Ate snack right away, already asked for a snack right away when he arrived; 2nd snack around 13:40; </t>
    </r>
    <r>
      <rPr>
        <sz val="11"/>
        <color rgb="FFFF0000"/>
        <rFont val="Calibri"/>
        <family val="2"/>
        <scheme val="minor"/>
      </rPr>
      <t>Working Memory task</t>
    </r>
    <r>
      <rPr>
        <sz val="11"/>
        <color theme="1"/>
        <rFont val="Calibri"/>
        <family val="2"/>
        <scheme val="minor"/>
      </rPr>
      <t>: used arrows at num-block (nothing happened) and always waited for the next task--&gt; we repeated the whole task</t>
    </r>
  </si>
  <si>
    <t xml:space="preserve">choc100 = 3; choc25 = 2; milk = 1 </t>
  </si>
  <si>
    <t>touch_slow = 3; touch_medium = 2; touch_fast = 1</t>
  </si>
  <si>
    <t xml:space="preserve">ate 2/3 of bar; the electrode cable for zyg. 15 got changed, because there was no signal at all even though it got re-attached; femg_2mms was not responding a few times at the beginning of 1st block; MATLAB on EMG PC was stuck! Didn't respond, didn't record. Both task and EMG where restarted, training traisl were done again, the final test started at 12:38. </t>
  </si>
  <si>
    <t>WA47</t>
  </si>
  <si>
    <t>subject was 30 mins late; atwe whole bar; ate second bar at 13:50</t>
  </si>
  <si>
    <t xml:space="preserve">late start </t>
  </si>
  <si>
    <t>463Q</t>
  </si>
  <si>
    <t xml:space="preserve">Pille: Meliane; 1 x Woche Übelkeit; 12.04.2018 "Placebostudie" </t>
  </si>
  <si>
    <t>ate whole bar; ate 2nd bar at ca. 13:30</t>
  </si>
  <si>
    <t>824P</t>
  </si>
  <si>
    <t xml:space="preserve">11:04: milk pump started to beep, manually pushed milk and turned pump off an on again; 11:15 MATLAB crashed, had to restart; 12:20 MATLAB script had to be changed, led to 25 mins of delay; ate 1/2 of  2nd snack at 14:09 </t>
  </si>
  <si>
    <t>AM2V</t>
  </si>
  <si>
    <t>m</t>
  </si>
  <si>
    <t>subjet moved a lot; didn't eat his snack; EMG did not connect at first -&gt; 15 mins delay</t>
  </si>
  <si>
    <t>ALT6</t>
  </si>
  <si>
    <t xml:space="preserve">Diaphragma, Condom, Symptothermal, 7 days menses </t>
  </si>
  <si>
    <r>
      <rPr>
        <sz val="11"/>
        <color rgb="FFFF0000"/>
        <rFont val="Calibri"/>
        <family val="2"/>
        <scheme val="minor"/>
      </rPr>
      <t>Pill at 09:32</t>
    </r>
    <r>
      <rPr>
        <sz val="11"/>
        <color theme="1"/>
        <rFont val="Calibri"/>
        <family val="2"/>
        <scheme val="minor"/>
      </rPr>
      <t xml:space="preserve"> </t>
    </r>
  </si>
  <si>
    <t>ARKL</t>
  </si>
  <si>
    <t xml:space="preserve">Belara 3w + 1w </t>
  </si>
  <si>
    <t xml:space="preserve">ate whole bar at 09:30; pumps started beeping around 12:21; interruption to change the pumps at 12:40; continuing at 12:46 </t>
  </si>
  <si>
    <t>5T2Z</t>
  </si>
  <si>
    <t>C13 electrode hat be renewed between 3rd and 4th block</t>
  </si>
  <si>
    <t>4RD4</t>
  </si>
  <si>
    <r>
      <rPr>
        <sz val="11"/>
        <color rgb="FFFF0000"/>
        <rFont val="Calibri"/>
        <family val="2"/>
        <scheme val="minor"/>
      </rPr>
      <t>EMG data for zygomaticus is missing</t>
    </r>
    <r>
      <rPr>
        <sz val="11"/>
        <color theme="1"/>
        <rFont val="Calibri"/>
        <family val="2"/>
        <scheme val="minor"/>
      </rPr>
      <t>: 12:15 EMG for zyg. 15 is not working (NC) --&gt; zyg 16=65; Blutabnahme nicht möglich, nach 3 Versuchen; reward learning task and EPS 2 were switched</t>
    </r>
  </si>
  <si>
    <t>BLSK</t>
  </si>
  <si>
    <t xml:space="preserve">2nd snack after reward learning task </t>
  </si>
  <si>
    <t>Condom</t>
  </si>
  <si>
    <t xml:space="preserve"> </t>
  </si>
  <si>
    <t>BMI_recomputed</t>
  </si>
  <si>
    <t>PANAS_1_positive</t>
  </si>
  <si>
    <t>PANAS_1_negative</t>
  </si>
  <si>
    <t>PANAS_2_positive</t>
  </si>
  <si>
    <t xml:space="preserve">PANAS_2_negative </t>
  </si>
  <si>
    <t>E11S</t>
  </si>
  <si>
    <t>EDBZ</t>
  </si>
  <si>
    <t>5LRV</t>
  </si>
  <si>
    <t>3NLX</t>
  </si>
  <si>
    <t>PANAS_pos_difference_pre_to_post</t>
  </si>
  <si>
    <t>PANAS_neg_difference_pre_to_post</t>
  </si>
  <si>
    <t>V6WD</t>
  </si>
  <si>
    <t>2Z6Z</t>
  </si>
  <si>
    <t xml:space="preserve">ate whole bar between 9:10-9:30; participant was pretty tired after the long break and before MVC; EPS 2 and blood after reward learning task </t>
  </si>
  <si>
    <t xml:space="preserve">ate two bars, FM EMG recording started after training trials </t>
  </si>
  <si>
    <t>51GR</t>
  </si>
  <si>
    <t>participant didn't like the milk a lot</t>
  </si>
  <si>
    <t xml:space="preserve">Violina mite 3 Wochen + 1 Wo Pause / 6 Tage Blutung </t>
  </si>
  <si>
    <t>Condom; 2-4 Tage Menses</t>
  </si>
  <si>
    <t>Bellara 3 Wo + 1 Wo Pause, 5 Tage Menses</t>
  </si>
  <si>
    <t xml:space="preserve">Mirelle  3w + 1w pause </t>
  </si>
  <si>
    <t>EMG did not work, we stopped the task (original start: 12:10) after the first few seconds, started again at 12:25; participant did not eat before main task (not hungry); participant was really tired and twitchy during the main task</t>
  </si>
  <si>
    <t>8R3Z</t>
  </si>
  <si>
    <r>
      <t xml:space="preserve">ate 1st half of bar 09:43 and 2nd half at 10:20; </t>
    </r>
    <r>
      <rPr>
        <sz val="11"/>
        <color rgb="FFFF0000"/>
        <rFont val="Calibri"/>
        <family val="2"/>
        <scheme val="minor"/>
      </rPr>
      <t xml:space="preserve">changed zygomaticus 16 electrode because it always disconnected; </t>
    </r>
    <r>
      <rPr>
        <sz val="11"/>
        <color theme="1"/>
        <rFont val="Calibri"/>
        <family val="2"/>
        <scheme val="minor"/>
      </rPr>
      <t>PANAS 2 was done later (13:29) because it was forgotten; participant wanted a cup of water between block 3&amp;4 of RW task; ate 2nd bar at 13:57</t>
    </r>
  </si>
  <si>
    <r>
      <t xml:space="preserve">got a new SoSci Code during the experiment: from C4K2 to H7HD; </t>
    </r>
    <r>
      <rPr>
        <sz val="11"/>
        <color theme="1"/>
        <rFont val="Calibri"/>
        <family val="2"/>
        <scheme val="minor"/>
      </rPr>
      <t>ate bar at 09:20;</t>
    </r>
    <r>
      <rPr>
        <sz val="11"/>
        <color rgb="FFFF0000"/>
        <rFont val="Calibri"/>
        <family val="2"/>
        <scheme val="minor"/>
      </rPr>
      <t xml:space="preserve"> one electrode fell off at 13:31 (FM task) </t>
    </r>
  </si>
  <si>
    <t>H3VM</t>
  </si>
  <si>
    <t>Nura Ring</t>
  </si>
  <si>
    <t>EMG: electrode 15 with bad impedance (32) after three times of changing --&gt; might impact ZYG data</t>
  </si>
  <si>
    <t>ABZZ</t>
  </si>
  <si>
    <t>participant had breakfast (a small croissant with salmon) therefore didn't eat anything of the bar in the beginning; PANAS (11:29) earlier than EPS 1</t>
  </si>
  <si>
    <t>H15G</t>
  </si>
  <si>
    <t xml:space="preserve">Stelana (Ustekinumab) zuletzt 01/2018; fragl. Penicillin-Allergie </t>
  </si>
  <si>
    <t>ate whole bar at 09:40</t>
  </si>
  <si>
    <t>AIMS 1.2 missing</t>
  </si>
  <si>
    <t>FR5L</t>
  </si>
  <si>
    <t>ate the whole bar at 09:20; 3 electrodes had to be re-attached (20 mins delay to start of reward task); reward learning task and blood/EPS 2 swapped</t>
  </si>
  <si>
    <t>25B4</t>
  </si>
  <si>
    <t>extra EKG at 08:48; ate whole bar at 09:07; ate 2nd bar at 13:45</t>
  </si>
  <si>
    <t>FTHF</t>
  </si>
  <si>
    <t>Hyperbilinubinämie; Pollen Grüsser Allergie / Xyzel</t>
  </si>
  <si>
    <t>ate bar 09:20; ate 2nd bar at 13:40</t>
  </si>
  <si>
    <t>F3DM</t>
  </si>
  <si>
    <t>GZMN</t>
  </si>
  <si>
    <t>KR2X</t>
  </si>
  <si>
    <t xml:space="preserve">cetirizin bei Bedarf, Lonatidin: Hausstaub / Pollen </t>
  </si>
  <si>
    <t xml:space="preserve">did not eat the snack in the morning; we gave him a blanket , because he was freezing </t>
  </si>
  <si>
    <t>Psychologiestudentin, SCDC, Eisentabletten</t>
  </si>
  <si>
    <t>EKG</t>
  </si>
  <si>
    <r>
      <rPr>
        <sz val="11"/>
        <color rgb="FFFF0000"/>
        <rFont val="Calibri"/>
        <family val="2"/>
        <scheme val="minor"/>
      </rPr>
      <t xml:space="preserve"> electrode 15: impedance of 18 &amp; electrode 16 impedance of 12 after several re-attachments;</t>
    </r>
    <r>
      <rPr>
        <sz val="11"/>
        <color theme="1"/>
        <rFont val="Calibri"/>
        <family val="2"/>
        <scheme val="minor"/>
      </rPr>
      <t xml:space="preserve"> ate whole bar at 09:45; feels a bit dizzy;  felt sick / dizzy again at 13:17 --&gt; did a short break between block 3 and 4 of reward task; after reward task she took a break for 20 minutes: reward learning task and eps 2 swapped</t>
    </r>
  </si>
  <si>
    <t>M3CQ</t>
  </si>
  <si>
    <r>
      <rPr>
        <sz val="11"/>
        <color rgb="FFFF0000"/>
        <rFont val="Calibri"/>
        <family val="2"/>
        <scheme val="minor"/>
      </rPr>
      <t>1st trial missing for EMG 1st touching block;</t>
    </r>
    <r>
      <rPr>
        <sz val="11"/>
        <color theme="1"/>
        <rFont val="Calibri"/>
        <family val="2"/>
        <scheme val="minor"/>
      </rPr>
      <t xml:space="preserve"> participant 15 min. late; wanted snack after p-weighting; reward learning task and EPS 2 was swapped; second snack at 14:13 </t>
    </r>
  </si>
  <si>
    <r>
      <rPr>
        <sz val="11"/>
        <color rgb="FFFF0000"/>
        <rFont val="Calibri"/>
        <family val="2"/>
        <scheme val="minor"/>
      </rPr>
      <t>there might be irregularities in the EMG-signal (especially corrugator), possibly one electrode frequently disconnected especially in the FM task;</t>
    </r>
    <r>
      <rPr>
        <sz val="11"/>
        <color theme="1"/>
        <rFont val="Calibri"/>
        <family val="2"/>
        <scheme val="minor"/>
      </rPr>
      <t xml:space="preserve"> ate the whole bar; reward task dauert länger weil connection der elektrode problematisch war (ca. 30 min); reward learning task and blood/EPS 2 switched</t>
    </r>
  </si>
  <si>
    <t>PVZZ</t>
  </si>
  <si>
    <t>Pille Melleva(3w, 1w pause)</t>
  </si>
  <si>
    <t>HAQY</t>
  </si>
  <si>
    <r>
      <rPr>
        <sz val="11"/>
        <color rgb="FFFF0000"/>
        <rFont val="Calibri"/>
        <family val="2"/>
        <scheme val="minor"/>
      </rPr>
      <t>randomisierung der reward trials aufgehoben --&gt; zwei touch-blöcke, dann zwei getränke blöcke</t>
    </r>
    <r>
      <rPr>
        <sz val="11"/>
        <color theme="1"/>
        <rFont val="Calibri"/>
        <family val="2"/>
        <scheme val="minor"/>
      </rPr>
      <t>, didn't like the bar just ate a little bit</t>
    </r>
  </si>
  <si>
    <t xml:space="preserve">late start at 10 </t>
  </si>
  <si>
    <t>HMAE</t>
  </si>
  <si>
    <r>
      <rPr>
        <sz val="11"/>
        <color rgb="FFFF0000"/>
        <rFont val="Calibri"/>
        <family val="2"/>
        <scheme val="minor"/>
      </rPr>
      <t>participant was too late, therefore we mixed up mcv and stimulus testing and did them 1 hour too early;</t>
    </r>
    <r>
      <rPr>
        <sz val="11"/>
        <color theme="1"/>
        <rFont val="Calibri"/>
        <family val="2"/>
        <scheme val="minor"/>
      </rPr>
      <t xml:space="preserve"> ate 2nd snack at 15:28</t>
    </r>
  </si>
  <si>
    <t>L99P</t>
  </si>
  <si>
    <t>Chinesische Heilkräuter</t>
  </si>
  <si>
    <t>MATLAB crashed at the end of reward task, so a few trials of EMG recording might be missing</t>
  </si>
  <si>
    <t>LYBZ</t>
  </si>
  <si>
    <t xml:space="preserve">impedance of two electrodes was between 10-15 after re-attaching of reference elctrode 2 times; did not eat 2nd snack </t>
  </si>
  <si>
    <t>B3QC</t>
  </si>
  <si>
    <t>PVTF</t>
  </si>
  <si>
    <t xml:space="preserve">impedance of electrode 15 very high (ca. 40, we were in a rush due to the second t1), especially during the first two blocks of reward task very noisy signal; facial mimicry task cancelled due to license problems with MATLAB after a crash and time constraints because of next participant; possibly SoSci code PUTF was used somewhere instead of PVTF </t>
  </si>
  <si>
    <t>cancelled</t>
  </si>
  <si>
    <t>K8WZ</t>
  </si>
  <si>
    <t xml:space="preserve">Goldspirale </t>
  </si>
  <si>
    <t xml:space="preserve">one electrode (zyg 15) apparently died during attaching --&gt; new ones had to be prepared which led to a delay, still a bad impedance for this one (35); we started the reward task two times because at first there was just 1 trial x block </t>
  </si>
  <si>
    <t>RGK7</t>
  </si>
  <si>
    <t xml:space="preserve">ciscutan 10 mg in last 24h </t>
  </si>
  <si>
    <t xml:space="preserve">ate the whole bar </t>
  </si>
  <si>
    <t>WSG2</t>
  </si>
  <si>
    <t>late T1 time</t>
  </si>
  <si>
    <r>
      <rPr>
        <sz val="11"/>
        <color rgb="FFFF0000"/>
        <rFont val="Calibri"/>
        <family val="2"/>
        <scheme val="minor"/>
      </rPr>
      <t>during block 1 of reward task pumps were "beeping" and MATLAB crashed during block (16:22), restarted the task with block 3 at 16:36 (two behavioral data files); corrugator signal looked quite noisey despite good impedance, maybe some electrodes disconnected</t>
    </r>
    <r>
      <rPr>
        <sz val="11"/>
        <color theme="1"/>
        <rFont val="Calibri"/>
        <family val="2"/>
        <scheme val="minor"/>
      </rPr>
      <t>; 2nd snack at 17:45</t>
    </r>
  </si>
  <si>
    <t>32K8</t>
  </si>
  <si>
    <t>Pille (Diane 35)</t>
  </si>
  <si>
    <t>2TLW</t>
  </si>
  <si>
    <t xml:space="preserve">blood &amp; EPS 2 and reward learning task swapped </t>
  </si>
  <si>
    <t>5PR8</t>
  </si>
  <si>
    <t>ate half a snack in the beginning, ate 2nd half after p-weighting; 2nd snack at 13:45</t>
  </si>
  <si>
    <t>SQ7Q</t>
  </si>
  <si>
    <r>
      <rPr>
        <sz val="11"/>
        <color rgb="FFFF0000"/>
        <rFont val="Calibri"/>
        <family val="2"/>
        <scheme val="minor"/>
      </rPr>
      <t>MATLAB crashed at 12:28 during the first block (touching), restarted reward task at 12:38;</t>
    </r>
    <r>
      <rPr>
        <sz val="11"/>
        <color theme="1"/>
        <rFont val="Calibri"/>
        <family val="2"/>
        <scheme val="minor"/>
      </rPr>
      <t xml:space="preserve"> PANAS 2 was done after reward task (13:34) instead of before; blood &amp; PES 2 were swapped and also p-weighting &amp; working memory task; ate second snack at 14:12</t>
    </r>
  </si>
  <si>
    <t>HKCK</t>
  </si>
  <si>
    <t>Pille YAZ (24/4)</t>
  </si>
  <si>
    <r>
      <rPr>
        <sz val="11"/>
        <color rgb="FFFF0000"/>
        <rFont val="Calibri"/>
        <family val="2"/>
        <scheme val="minor"/>
      </rPr>
      <t xml:space="preserve">5 min of EMG missing at the beginning; </t>
    </r>
    <r>
      <rPr>
        <sz val="11"/>
        <color theme="1"/>
        <rFont val="Calibri"/>
        <family val="2"/>
        <scheme val="minor"/>
      </rPr>
      <t>one of the electrodes (zyg) had bad impedance after redoing it three times, the other was fine so we decided to go ahead</t>
    </r>
  </si>
  <si>
    <t>RLCB</t>
  </si>
  <si>
    <t>ate first snack at around 11:55; first afternoon subject</t>
  </si>
  <si>
    <t>XVFY</t>
  </si>
  <si>
    <t>Grazax (Hyposensibilisierung), 0-0-1</t>
  </si>
  <si>
    <t xml:space="preserve">Laptop couldn't connect to Internet, PANAS was done on main PC </t>
  </si>
  <si>
    <t>163X</t>
  </si>
  <si>
    <t xml:space="preserve">Augmentin allerg. Reaktion mit Exanthem + Puunitus </t>
  </si>
  <si>
    <t>Ferrograd - Fol 1-0-0; 105/0,35g</t>
  </si>
  <si>
    <t>ate whole bar at 9:50</t>
  </si>
  <si>
    <t>VTFF</t>
  </si>
  <si>
    <t>SBXT</t>
  </si>
  <si>
    <t>Pille 28/4 Bellore</t>
  </si>
  <si>
    <r>
      <rPr>
        <sz val="11"/>
        <color rgb="FFFF0000"/>
        <rFont val="Calibri"/>
        <family val="2"/>
        <scheme val="minor"/>
      </rPr>
      <t>Zyg 15 &amp; 16 NC (15 loose contact jumps between "…", 98 &amp; NC),</t>
    </r>
    <r>
      <rPr>
        <sz val="11"/>
        <color theme="1"/>
        <rFont val="Calibri"/>
        <family val="2"/>
        <scheme val="minor"/>
      </rPr>
      <t xml:space="preserve"> after re-attaching impedance was ca. 90 --&gt; signal check lookgs though </t>
    </r>
  </si>
  <si>
    <r>
      <rPr>
        <sz val="11"/>
        <color rgb="FFFF0000"/>
        <rFont val="Calibri"/>
        <family val="2"/>
        <scheme val="minor"/>
      </rPr>
      <t>choco pump was beeping, had to start MCV testing again; we changed the pump; pumps were beeping again during the 4th block of the main task again</t>
    </r>
    <r>
      <rPr>
        <sz val="11"/>
        <color theme="1"/>
        <rFont val="Calibri"/>
        <family val="2"/>
        <scheme val="minor"/>
      </rPr>
      <t xml:space="preserve">; participants didn't like sugar that much (choco+ milk too sweet) and was really tired during the main task; </t>
    </r>
  </si>
  <si>
    <t>during EPS testing the subject mentioned that she had felt the urge to chew a lot and that her cheeks felt different after taking the pill. These effects decreased in severity over time and at 14:00 there were no more symptoms. She also felt very tired for a few hours. Dyspnoe or dysphagie were not present at any time</t>
  </si>
  <si>
    <t>Abszess, 1x re. Knie, OPS; ???</t>
  </si>
  <si>
    <r>
      <t xml:space="preserve">Her SoSci Code XYKK has already been used --&gt; new code E127; </t>
    </r>
    <r>
      <rPr>
        <sz val="11"/>
        <color theme="1"/>
        <rFont val="Calibri"/>
        <family val="2"/>
        <scheme val="minor"/>
      </rPr>
      <t xml:space="preserve">ate almost the whole bar </t>
    </r>
  </si>
  <si>
    <t>Neuroreh. 2017</t>
  </si>
  <si>
    <t>ate the whole bar</t>
  </si>
  <si>
    <t>CFK1</t>
  </si>
  <si>
    <t>28AW</t>
  </si>
  <si>
    <t>contraceptive pill</t>
  </si>
  <si>
    <t>7SN3</t>
  </si>
  <si>
    <t>latente Unterfunktion (hyperthyrodism); Neurodermitis; Pille Amicette</t>
  </si>
  <si>
    <t>27GW</t>
  </si>
  <si>
    <t>fragl. Nickelallergie</t>
  </si>
  <si>
    <t>ate the whole bar (9:25)</t>
  </si>
  <si>
    <t>Eumitan 2,5mg(Triptan) bei Migräne (Aura)</t>
  </si>
  <si>
    <t>PANAS 1 administered on main PC, rest of SoSci surveys on laptop as usual; 2nd snack at 14:15</t>
  </si>
  <si>
    <t>U6KM</t>
  </si>
  <si>
    <t>no working memory file due to an administration problem on the laptop</t>
  </si>
  <si>
    <t xml:space="preserve">Allergie:Nickel </t>
  </si>
  <si>
    <t>5ZY3</t>
  </si>
  <si>
    <t>Heuschnupfen: Aerius</t>
  </si>
  <si>
    <t>didn't eat snack at 09:20; seemed quite sleepy (10:05, 10:50); had to redo electrodes 13+14; ate 1st snack at 13:45</t>
  </si>
  <si>
    <t>6M4B</t>
  </si>
  <si>
    <t xml:space="preserve">Cetirizin alle 2d je eine halbe 10mg; Thl. Bei fragl. Kontaktenzem </t>
  </si>
  <si>
    <t>E6K7</t>
  </si>
  <si>
    <r>
      <t xml:space="preserve">ate snack at 09:45; </t>
    </r>
    <r>
      <rPr>
        <sz val="11"/>
        <color rgb="FFFF0000"/>
        <rFont val="Calibri"/>
        <family val="2"/>
        <scheme val="minor"/>
      </rPr>
      <t>reward task crashed at 12:27, paused EMG, restarted reward task from beginning, EMG recording continued (not restarted, so first 3 trials approx. Are not valid</t>
    </r>
    <r>
      <rPr>
        <sz val="11"/>
        <color theme="1"/>
        <rFont val="Calibri"/>
        <family val="2"/>
        <scheme val="minor"/>
      </rPr>
      <t>); 13:07 short break, cable adjusted, EMG continued; ate 2nd snack at 14:57</t>
    </r>
  </si>
  <si>
    <t>8SHL</t>
  </si>
  <si>
    <t xml:space="preserve">participant had troubles urinating, hence a long(!) delay to the pill; ate snack at 10:48; 2nd snack at 14:35; </t>
  </si>
  <si>
    <t>XEBN</t>
  </si>
  <si>
    <t>expressed tiredness at 12:00 and 14:00 check-ups</t>
  </si>
  <si>
    <t>5YUU</t>
  </si>
  <si>
    <t xml:space="preserve"> 09.11.2018</t>
  </si>
  <si>
    <t>Gräser/Tierhaar Allergie</t>
  </si>
  <si>
    <t>Additional code (NQH5) --&gt; for PANAS 2 and debriefing because old code didn't work; didn't have breakfast, so snack 1 was first thing at 12:10; didn't want 2nd snack; not sure if he is hetero or homo/bisexual (parfume, way of moving, way of talking)</t>
  </si>
  <si>
    <t>46R8</t>
  </si>
  <si>
    <t>snack 1 eaten at 09:23; a bit tired (10:35); dynamometer gave wrong results at first had to change script in main task to 280 auto value; electrode 15 remade two times; second snack at 14:06</t>
  </si>
  <si>
    <t>8GTC</t>
  </si>
  <si>
    <t>ate snack at 09:30 (first half) and 10:30 (second half); working memory &amp; p-weighting task swapped</t>
  </si>
  <si>
    <t>H6AM</t>
  </si>
  <si>
    <t>QF6L</t>
  </si>
  <si>
    <t>EH2Z</t>
  </si>
  <si>
    <t>?</t>
  </si>
  <si>
    <t>n.a.</t>
  </si>
  <si>
    <t>Y26S (NQH5)</t>
  </si>
  <si>
    <t>ate the whole bar; does not like "sweet" so much; water pump made sounds and no water was pumped at 12:57 and 13:29; EMG recording for reward task stopped at 13:29 (during the forth block), Matlab couldn't be fixed to run again --&gt; ONLY 62 TRIALS; no MCVend</t>
  </si>
  <si>
    <r>
      <rPr>
        <sz val="11"/>
        <color rgb="FFFF0000"/>
        <rFont val="Calibri"/>
        <family val="2"/>
        <scheme val="minor"/>
      </rPr>
      <t>One elcetrode (Zyg.15) fell off during reward task in the 2nd block</t>
    </r>
    <r>
      <rPr>
        <sz val="11"/>
        <color theme="1"/>
        <rFont val="Calibri"/>
        <family val="2"/>
        <scheme val="minor"/>
      </rPr>
      <t xml:space="preserve">, we reattached after the 2nd block during a ten minutes break ; afterwards impedance was better than before and there was no problem with Fm task  </t>
    </r>
  </si>
  <si>
    <t>RPL6</t>
  </si>
  <si>
    <t>UYT2</t>
  </si>
  <si>
    <t>9BT7</t>
  </si>
  <si>
    <t>E4D2</t>
  </si>
  <si>
    <t>BW37</t>
  </si>
  <si>
    <t>Y5HE</t>
  </si>
  <si>
    <t>ERWE</t>
  </si>
  <si>
    <t>FKKC</t>
  </si>
  <si>
    <t>FKWR</t>
  </si>
  <si>
    <t>FZLM</t>
  </si>
  <si>
    <t>Y2LU</t>
  </si>
  <si>
    <t>EMHS</t>
  </si>
  <si>
    <t>85SK</t>
  </si>
  <si>
    <t>MZMH</t>
  </si>
  <si>
    <t>E1K2</t>
  </si>
  <si>
    <t>CQMK</t>
  </si>
  <si>
    <t xml:space="preserve">impedance on cheek wasn't great (ca.30); problems with MATLAB (stopped running after practice trials) after restarting the program it worked but lost 30 minutes </t>
  </si>
  <si>
    <t xml:space="preserve">participant took a long break between the two blocks of the FM task </t>
  </si>
  <si>
    <t>Pill belief: 1=Dependex; 2=Solian; 3=Placebo</t>
  </si>
  <si>
    <t>Pille: (3/1) bei PCOS (ED: 10/18)</t>
  </si>
  <si>
    <t>forgot to give her debriefing, sent via e-mail, she confirmed she will do it on the phone</t>
  </si>
  <si>
    <t xml:space="preserve">subject declared tiredness in the waiting phase but wasn't sure whether it was unusual; subject pushed dynamometer a lot(!) harder in the end than in the beginning (MCV) </t>
  </si>
  <si>
    <t>first approx. 3 trials of EMG of reward task are missing; subject went to the toile t a lot hence some delays</t>
  </si>
  <si>
    <t>tiredness in waiting period; started directly at 11:47 without waiting</t>
  </si>
  <si>
    <t xml:space="preserve">feelings of "hotness" reproted by participant, continued the testing after consulting with doctor; stimulus testing done a second time because it got overwritenaccidentally </t>
  </si>
  <si>
    <t>ate snack after p-weighting; FM EMG file too long because recording wasn't stopped in time</t>
  </si>
  <si>
    <t>feelings ot tiredness reported (14:07)</t>
  </si>
  <si>
    <t>FT5M</t>
  </si>
  <si>
    <t>Thyvex</t>
  </si>
  <si>
    <t>Gynefix (kupferkettchen)</t>
  </si>
  <si>
    <t>RRKX</t>
  </si>
  <si>
    <t>Femloop (Hormonring)</t>
  </si>
  <si>
    <t>Q6ZZ</t>
  </si>
  <si>
    <t xml:space="preserve">taking blood not possible with reasonable effort </t>
  </si>
  <si>
    <t>SoSci_Code</t>
  </si>
  <si>
    <t>Weight_(kg)</t>
  </si>
  <si>
    <t>Height_(cm)</t>
  </si>
  <si>
    <t xml:space="preserve">Date_T0 </t>
  </si>
  <si>
    <t>Date_T1</t>
  </si>
  <si>
    <t>Comments_Screening_T0_or_T1_(Patrick/Irene)</t>
  </si>
  <si>
    <t>Comments_Timetable_T1_(Students)</t>
  </si>
  <si>
    <r>
      <rPr>
        <i/>
        <sz val="11"/>
        <color theme="1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>_Pill</t>
    </r>
  </si>
  <si>
    <r>
      <rPr>
        <i/>
        <sz val="11"/>
        <color theme="1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>_Reward Task</t>
    </r>
  </si>
  <si>
    <t>nr_Trials_Reward_Task_behavioral</t>
  </si>
  <si>
    <t>nr_Trials_Reward_Task_EMG</t>
  </si>
  <si>
    <t>Hours_Pill_to_Reward_Task</t>
  </si>
  <si>
    <r>
      <rPr>
        <i/>
        <sz val="11"/>
        <color theme="1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>_Facial_Mimicry_Task</t>
    </r>
  </si>
  <si>
    <t>Hours_Pil_to_Facial_Mimicry_Task</t>
  </si>
  <si>
    <r>
      <rPr>
        <i/>
        <sz val="11"/>
        <color theme="1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>_Reward_Learning_Task</t>
    </r>
  </si>
  <si>
    <t>Hours_Pill_to_Time_Reward_Learning_Task</t>
  </si>
  <si>
    <t>Pill_Randomization_Group</t>
  </si>
  <si>
    <t>Pill_Belief_Debriefing</t>
  </si>
  <si>
    <t>Milk_2nd_Pref.</t>
  </si>
  <si>
    <t>Milk_1st_Pref.</t>
  </si>
  <si>
    <t>Touch_1st_Pref.</t>
  </si>
  <si>
    <t>Touch_2nd_Pref.</t>
  </si>
  <si>
    <t>Money_Won_Reward_Learning_Task_T1</t>
  </si>
  <si>
    <t>Money_Won_P_Weighting_T1</t>
  </si>
  <si>
    <t>AIMS_BARS</t>
  </si>
  <si>
    <t>Early_Start</t>
  </si>
  <si>
    <t>late_T1_time</t>
  </si>
  <si>
    <t>P-weighting_PRE</t>
  </si>
  <si>
    <t>P-Weigthing_POST</t>
  </si>
  <si>
    <t>2?</t>
  </si>
  <si>
    <t>AQ-k_subscale1_social interaction&amp;spontaneity</t>
  </si>
  <si>
    <t>AQ-k_subscale2_fantasy&amp;imagination</t>
  </si>
  <si>
    <t>AQ-k_subscale3_communication&amp;reciprocity</t>
  </si>
  <si>
    <t>AQ-k_total</t>
  </si>
  <si>
    <t>2V2M</t>
  </si>
  <si>
    <t>TAS20_sub1_difficulty_describing_feelings</t>
  </si>
  <si>
    <t>TAS20_sub2_difficulty_identifying_feelings</t>
  </si>
  <si>
    <t>TAS20_full_score</t>
  </si>
  <si>
    <t>TAS20_trait_alexithymia</t>
  </si>
  <si>
    <t>TAS20_sub3_externally_oriented_thinking_style</t>
  </si>
  <si>
    <t>0=no alexithymia; 1=maybe alexithymia; 2=alexithymia</t>
  </si>
  <si>
    <t>Social_Touch_Q_total</t>
  </si>
  <si>
    <t>HTAS_sub_craving_foods</t>
  </si>
  <si>
    <t>HTAS_sub_using_food_reward</t>
  </si>
  <si>
    <t>HTAS_sub_pleasure</t>
  </si>
  <si>
    <t>HTAS_total</t>
  </si>
  <si>
    <t>XYKK</t>
  </si>
  <si>
    <t>C4K2</t>
  </si>
  <si>
    <r>
      <t>Ate snack at 09:40; pumps gave "peep"-sound at stimulus-testing and blinked blue but apparently worked normal --&gt;</t>
    </r>
    <r>
      <rPr>
        <sz val="11"/>
        <color rgb="FFFF0000"/>
        <rFont val="Calibri"/>
        <family val="2"/>
        <scheme val="minor"/>
      </rPr>
      <t xml:space="preserve"> replaced choco-syringe after first block (drinks block) because the sound came from this pump. Paused EMG-recording, then started  again. On task PC: excluded 1st round from script, started task again for the last block (wrong amount of trials (21:61) accidentally given); 1 Zyg electrode fell off during FM task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</si>
</sst>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hh:mm;@"/>
    <numFmt numFmtId="166" formatCode="&quot;€&quot;\ #,##0.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EAF7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applyNumberFormat="1"/>
    <xf numFmtId="0" fontId="3" fillId="0" borderId="0" xfId="0" applyFont="1"/>
    <xf numFmtId="0" fontId="3" fillId="0" borderId="0" xfId="0" applyNumberFormat="1" applyFont="1"/>
    <xf numFmtId="0" fontId="0" fillId="0" borderId="0" xfId="0" applyNumberFormat="1" applyFill="1" applyBorder="1"/>
    <xf numFmtId="0" fontId="4" fillId="3" borderId="1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0" fontId="0" fillId="3" borderId="1" xfId="0" applyNumberFormat="1" applyFill="1" applyBorder="1"/>
    <xf numFmtId="166" fontId="0" fillId="3" borderId="1" xfId="0" applyNumberForma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167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3" borderId="4" xfId="0" applyFill="1" applyBorder="1"/>
    <xf numFmtId="20" fontId="0" fillId="0" borderId="0" xfId="0" applyNumberFormat="1"/>
    <xf numFmtId="0" fontId="7" fillId="2" borderId="1" xfId="0" applyFont="1" applyFill="1" applyBorder="1" applyAlignment="1"/>
    <xf numFmtId="0" fontId="7" fillId="0" borderId="1" xfId="0" applyFont="1" applyBorder="1" applyAlignment="1"/>
    <xf numFmtId="0" fontId="1" fillId="0" borderId="0" xfId="0" applyNumberFormat="1" applyFont="1"/>
    <xf numFmtId="0" fontId="7" fillId="2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14" fontId="0" fillId="3" borderId="1" xfId="0" applyNumberFormat="1" applyFill="1" applyBorder="1"/>
    <xf numFmtId="14" fontId="0" fillId="0" borderId="0" xfId="0" applyNumberFormat="1" applyAlignment="1">
      <alignment horizontal="right"/>
    </xf>
    <xf numFmtId="164" fontId="0" fillId="4" borderId="0" xfId="0" applyNumberFormat="1" applyFill="1"/>
    <xf numFmtId="165" fontId="0" fillId="4" borderId="0" xfId="0" applyNumberFormat="1" applyFill="1"/>
    <xf numFmtId="0" fontId="4" fillId="5" borderId="1" xfId="0" applyFont="1" applyFill="1" applyBorder="1"/>
    <xf numFmtId="0" fontId="0" fillId="5" borderId="0" xfId="0" applyFill="1"/>
    <xf numFmtId="167" fontId="0" fillId="5" borderId="0" xfId="0" applyNumberFormat="1" applyFill="1"/>
    <xf numFmtId="14" fontId="0" fillId="5" borderId="0" xfId="0" applyNumberFormat="1" applyFill="1"/>
    <xf numFmtId="164" fontId="0" fillId="5" borderId="0" xfId="0" applyNumberFormat="1" applyFill="1"/>
    <xf numFmtId="0" fontId="0" fillId="5" borderId="0" xfId="0" applyNumberFormat="1" applyFill="1"/>
    <xf numFmtId="165" fontId="0" fillId="5" borderId="0" xfId="0" applyNumberFormat="1" applyFill="1"/>
    <xf numFmtId="0" fontId="7" fillId="5" borderId="1" xfId="0" applyFont="1" applyFill="1" applyBorder="1" applyAlignment="1"/>
    <xf numFmtId="0" fontId="7" fillId="5" borderId="0" xfId="0" applyNumberFormat="1" applyFont="1" applyFill="1" applyBorder="1" applyAlignment="1">
      <alignment horizontal="right"/>
    </xf>
    <xf numFmtId="166" fontId="0" fillId="5" borderId="0" xfId="0" applyNumberFormat="1" applyFill="1"/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7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7" fillId="2" borderId="0" xfId="0" applyFont="1" applyFill="1" applyBorder="1" applyAlignment="1"/>
    <xf numFmtId="0" fontId="7" fillId="2" borderId="4" xfId="0" applyFont="1" applyFill="1" applyBorder="1" applyAlignment="1"/>
    <xf numFmtId="166" fontId="0" fillId="0" borderId="1" xfId="0" applyNumberFormat="1" applyBorder="1"/>
    <xf numFmtId="0" fontId="0" fillId="3" borderId="4" xfId="0" applyNumberFormat="1" applyFill="1" applyBorder="1"/>
    <xf numFmtId="0" fontId="0" fillId="0" borderId="0" xfId="0" applyBorder="1"/>
    <xf numFmtId="166" fontId="0" fillId="0" borderId="0" xfId="0" applyNumberFormat="1" applyBorder="1"/>
    <xf numFmtId="0" fontId="7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F1F6"/>
      <color rgb="FFEAF7FA"/>
      <color rgb="FFECF9FA"/>
      <color rgb="FFE0F3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28"/>
  <sheetViews>
    <sheetView tabSelected="1" topLeftCell="A124" zoomScaleNormal="100" workbookViewId="0">
      <selection activeCell="V133" sqref="V133"/>
    </sheetView>
  </sheetViews>
  <sheetFormatPr defaultColWidth="11.453125" defaultRowHeight="14.5" x14ac:dyDescent="0.35"/>
  <cols>
    <col min="1" max="1" width="7" customWidth="1"/>
    <col min="2" max="6" width="0" hidden="1" customWidth="1"/>
    <col min="7" max="7" width="16.453125" hidden="1" customWidth="1"/>
    <col min="8" max="8" width="0" hidden="1" customWidth="1"/>
    <col min="9" max="10" width="12.90625" style="1" hidden="1" customWidth="1"/>
    <col min="11" max="12" width="0" hidden="1" customWidth="1"/>
    <col min="13" max="13" width="18.08984375" hidden="1" customWidth="1"/>
    <col min="14" max="14" width="19.54296875" hidden="1" customWidth="1"/>
    <col min="15" max="16" width="4.54296875" hidden="1" customWidth="1"/>
    <col min="17" max="17" width="25" hidden="1" customWidth="1"/>
    <col min="18" max="18" width="25.6328125" hidden="1" customWidth="1"/>
    <col min="19" max="19" width="31.08984375" hidden="1" customWidth="1"/>
    <col min="20" max="20" width="28.6328125" hidden="1" customWidth="1"/>
    <col min="21" max="21" width="39.36328125" hidden="1" customWidth="1"/>
    <col min="22" max="22" width="5.6328125" style="7" customWidth="1"/>
    <col min="23" max="23" width="4.453125" style="7" customWidth="1"/>
    <col min="24" max="24" width="3.90625" customWidth="1"/>
    <col min="25" max="25" width="4.54296875" customWidth="1"/>
    <col min="26" max="26" width="5" customWidth="1"/>
    <col min="27" max="27" width="4.36328125" customWidth="1"/>
    <col min="28" max="28" width="7.54296875" customWidth="1"/>
    <col min="29" max="29" width="6.90625" style="5" customWidth="1"/>
    <col min="30" max="30" width="3.90625" style="7" customWidth="1"/>
    <col min="31" max="31" width="5.90625" style="7" hidden="1" customWidth="1"/>
    <col min="32" max="32" width="6" style="7" hidden="1" customWidth="1"/>
    <col min="33" max="33" width="7.36328125" style="7" hidden="1" customWidth="1"/>
    <col min="34" max="34" width="4.90625" style="5" hidden="1" customWidth="1"/>
    <col min="35" max="35" width="1" style="5" hidden="1" customWidth="1"/>
    <col min="36" max="36" width="5" hidden="1" customWidth="1"/>
    <col min="37" max="37" width="4.6328125" hidden="1" customWidth="1"/>
    <col min="38" max="38" width="6" style="7" customWidth="1"/>
    <col min="39" max="39" width="7.36328125" style="7" customWidth="1"/>
    <col min="40" max="40" width="4.90625" style="5" customWidth="1"/>
    <col min="41" max="41" width="6.08984375" style="5" bestFit="1" customWidth="1"/>
    <col min="42" max="42" width="5" customWidth="1"/>
    <col min="43" max="43" width="4.6328125" customWidth="1"/>
    <col min="44" max="44" width="4.08984375" customWidth="1"/>
    <col min="45" max="45" width="4.90625" customWidth="1"/>
    <col min="46" max="46" width="8.36328125" customWidth="1"/>
    <col min="47" max="47" width="10.08984375" customWidth="1"/>
    <col min="48" max="48" width="7.08984375" customWidth="1"/>
    <col min="49" max="49" width="6.6328125" customWidth="1"/>
    <col min="50" max="50" width="6.36328125" customWidth="1"/>
    <col min="51" max="51" width="6.6328125" customWidth="1"/>
    <col min="52" max="52" width="5.453125" customWidth="1"/>
    <col min="53" max="53" width="4.54296875" customWidth="1"/>
    <col min="54" max="54" width="4.36328125" customWidth="1"/>
    <col min="55" max="55" width="3.90625" customWidth="1"/>
    <col min="56" max="56" width="5.36328125" customWidth="1"/>
    <col min="57" max="57" width="5.6328125" customWidth="1"/>
    <col min="58" max="58" width="5.453125" customWidth="1"/>
    <col min="59" max="60" width="5.54296875" customWidth="1"/>
    <col min="61" max="61" width="4.90625" customWidth="1"/>
    <col min="62" max="62" width="4.36328125" customWidth="1"/>
    <col min="63" max="63" width="4.90625" customWidth="1"/>
    <col min="64" max="64" width="4.54296875" customWidth="1"/>
    <col min="65" max="65" width="4" style="7" customWidth="1"/>
  </cols>
  <sheetData>
    <row r="1" spans="1:65" ht="15.5" x14ac:dyDescent="0.35">
      <c r="A1" s="20" t="s">
        <v>0</v>
      </c>
      <c r="B1" s="12" t="s">
        <v>328</v>
      </c>
      <c r="C1" s="13" t="s">
        <v>3</v>
      </c>
      <c r="D1" s="13" t="s">
        <v>37</v>
      </c>
      <c r="E1" s="13" t="s">
        <v>329</v>
      </c>
      <c r="F1" s="13" t="s">
        <v>330</v>
      </c>
      <c r="G1" s="13" t="s">
        <v>147</v>
      </c>
      <c r="H1" s="13" t="s">
        <v>38</v>
      </c>
      <c r="I1" s="33" t="s">
        <v>331</v>
      </c>
      <c r="J1" s="33" t="s">
        <v>332</v>
      </c>
      <c r="K1" s="18" t="s">
        <v>333</v>
      </c>
      <c r="L1" s="18" t="s">
        <v>334</v>
      </c>
      <c r="M1" s="13" t="s">
        <v>335</v>
      </c>
      <c r="N1" s="15" t="s">
        <v>336</v>
      </c>
      <c r="O1" s="16" t="s">
        <v>337</v>
      </c>
      <c r="P1" s="16" t="s">
        <v>338</v>
      </c>
      <c r="Q1" s="13" t="s">
        <v>339</v>
      </c>
      <c r="R1" s="15" t="s">
        <v>340</v>
      </c>
      <c r="S1" s="13" t="s">
        <v>341</v>
      </c>
      <c r="T1" s="13" t="s">
        <v>342</v>
      </c>
      <c r="U1" s="13" t="s">
        <v>343</v>
      </c>
      <c r="V1" s="17" t="s">
        <v>344</v>
      </c>
      <c r="W1" s="16" t="s">
        <v>345</v>
      </c>
      <c r="X1" s="16" t="s">
        <v>347</v>
      </c>
      <c r="Y1" s="16" t="s">
        <v>346</v>
      </c>
      <c r="Z1" s="16" t="s">
        <v>348</v>
      </c>
      <c r="AA1" s="16" t="s">
        <v>349</v>
      </c>
      <c r="AB1" s="17" t="s">
        <v>350</v>
      </c>
      <c r="AC1" s="17" t="s">
        <v>351</v>
      </c>
      <c r="AD1" s="13" t="s">
        <v>36</v>
      </c>
      <c r="AE1" s="13" t="s">
        <v>73</v>
      </c>
      <c r="AF1" s="13" t="s">
        <v>111</v>
      </c>
      <c r="AG1" s="13" t="s">
        <v>112</v>
      </c>
      <c r="AH1" s="13" t="s">
        <v>106</v>
      </c>
      <c r="AI1" s="13" t="s">
        <v>194</v>
      </c>
      <c r="AJ1" s="13" t="s">
        <v>92</v>
      </c>
      <c r="AK1" s="13" t="s">
        <v>222</v>
      </c>
      <c r="AL1" s="13" t="s">
        <v>111</v>
      </c>
      <c r="AM1" s="13" t="s">
        <v>352</v>
      </c>
      <c r="AN1" s="13" t="s">
        <v>106</v>
      </c>
      <c r="AO1" s="13" t="s">
        <v>194</v>
      </c>
      <c r="AP1" s="13" t="s">
        <v>353</v>
      </c>
      <c r="AQ1" s="13" t="s">
        <v>354</v>
      </c>
      <c r="AR1" s="24" t="s">
        <v>355</v>
      </c>
      <c r="AS1" s="24" t="s">
        <v>356</v>
      </c>
      <c r="AT1" s="13" t="s">
        <v>148</v>
      </c>
      <c r="AU1" s="13" t="s">
        <v>149</v>
      </c>
      <c r="AV1" s="13" t="s">
        <v>150</v>
      </c>
      <c r="AW1" s="13" t="s">
        <v>151</v>
      </c>
      <c r="AX1" s="13" t="s">
        <v>156</v>
      </c>
      <c r="AY1" s="13" t="s">
        <v>157</v>
      </c>
      <c r="AZ1" s="24" t="s">
        <v>358</v>
      </c>
      <c r="BA1" s="24" t="s">
        <v>359</v>
      </c>
      <c r="BB1" s="24" t="s">
        <v>360</v>
      </c>
      <c r="BC1" s="24" t="s">
        <v>361</v>
      </c>
      <c r="BD1" s="24" t="s">
        <v>363</v>
      </c>
      <c r="BE1" s="24" t="s">
        <v>364</v>
      </c>
      <c r="BF1" s="24" t="s">
        <v>367</v>
      </c>
      <c r="BG1" s="24" t="s">
        <v>365</v>
      </c>
      <c r="BH1" s="24" t="s">
        <v>366</v>
      </c>
      <c r="BI1" s="24" t="s">
        <v>369</v>
      </c>
      <c r="BJ1" s="24" t="s">
        <v>370</v>
      </c>
      <c r="BK1" s="24" t="s">
        <v>371</v>
      </c>
      <c r="BL1" s="24" t="s">
        <v>372</v>
      </c>
      <c r="BM1" s="54" t="s">
        <v>373</v>
      </c>
    </row>
    <row r="2" spans="1:65" x14ac:dyDescent="0.35">
      <c r="A2" s="14" t="s">
        <v>115</v>
      </c>
      <c r="B2" t="s">
        <v>116</v>
      </c>
      <c r="I2" s="1" t="s">
        <v>116</v>
      </c>
      <c r="M2" s="8" t="s">
        <v>64</v>
      </c>
      <c r="N2" s="3"/>
      <c r="O2" s="7"/>
      <c r="P2" s="7"/>
      <c r="R2" s="3"/>
      <c r="T2" s="3"/>
      <c r="V2" s="53"/>
      <c r="W2" s="32" t="s">
        <v>312</v>
      </c>
      <c r="X2" s="9" t="s">
        <v>119</v>
      </c>
      <c r="Y2" s="9" t="s">
        <v>119</v>
      </c>
      <c r="Z2" s="9" t="s">
        <v>120</v>
      </c>
      <c r="AA2" s="9" t="s">
        <v>120</v>
      </c>
      <c r="AB2" s="5" t="s">
        <v>116</v>
      </c>
      <c r="AD2" s="8"/>
      <c r="AE2" t="s">
        <v>74</v>
      </c>
      <c r="AF2"/>
      <c r="AG2"/>
      <c r="AH2"/>
      <c r="AI2"/>
      <c r="AL2"/>
      <c r="AM2"/>
      <c r="AN2"/>
      <c r="AO2"/>
      <c r="BH2" t="s">
        <v>368</v>
      </c>
    </row>
    <row r="3" spans="1:65" x14ac:dyDescent="0.35">
      <c r="A3" s="11">
        <v>1</v>
      </c>
      <c r="B3" t="s">
        <v>1</v>
      </c>
      <c r="C3" t="s">
        <v>4</v>
      </c>
      <c r="D3">
        <v>18</v>
      </c>
      <c r="E3">
        <v>62</v>
      </c>
      <c r="F3">
        <v>155</v>
      </c>
      <c r="G3" s="21">
        <f t="shared" ref="G3:G34" si="0">E3/((F3/100)^2)</f>
        <v>25.806451612903224</v>
      </c>
      <c r="H3">
        <v>25.8</v>
      </c>
      <c r="I3" s="1">
        <v>43132</v>
      </c>
      <c r="J3" s="1">
        <v>43140</v>
      </c>
      <c r="K3" s="1"/>
      <c r="L3" t="s">
        <v>2</v>
      </c>
      <c r="M3" s="3">
        <v>0.38541666666666669</v>
      </c>
      <c r="N3" s="3">
        <v>0.50138888888888888</v>
      </c>
      <c r="O3" s="7">
        <v>80</v>
      </c>
      <c r="P3">
        <v>80</v>
      </c>
      <c r="Q3" s="4">
        <f t="shared" ref="Q3:Q34" si="1">N3-M3</f>
        <v>0.1159722222222222</v>
      </c>
      <c r="R3" s="3">
        <v>0.55138888888888882</v>
      </c>
      <c r="S3" s="3">
        <f t="shared" ref="S3:S34" si="2">R3-M3</f>
        <v>0.16597222222222213</v>
      </c>
      <c r="T3" s="3">
        <v>0.56944444444444442</v>
      </c>
      <c r="U3" s="3">
        <f t="shared" ref="U3:U34" si="3">T3-M3</f>
        <v>0.18402777777777773</v>
      </c>
      <c r="V3" s="51">
        <v>2</v>
      </c>
      <c r="W3" s="29">
        <v>2</v>
      </c>
      <c r="X3" s="7">
        <v>3</v>
      </c>
      <c r="Y3" s="10">
        <v>2</v>
      </c>
      <c r="Z3" s="10">
        <v>3</v>
      </c>
      <c r="AA3" s="10">
        <v>1</v>
      </c>
      <c r="AB3" s="5">
        <v>3.03</v>
      </c>
      <c r="AC3" s="5">
        <v>5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L3">
        <v>1</v>
      </c>
      <c r="AM3">
        <v>1</v>
      </c>
      <c r="AN3">
        <v>1</v>
      </c>
      <c r="AO3">
        <v>1</v>
      </c>
      <c r="AP3">
        <v>0</v>
      </c>
      <c r="AR3">
        <v>1</v>
      </c>
      <c r="AS3">
        <v>1</v>
      </c>
      <c r="AT3">
        <v>46</v>
      </c>
      <c r="AU3">
        <v>22</v>
      </c>
      <c r="AV3">
        <v>43</v>
      </c>
      <c r="AW3">
        <v>12</v>
      </c>
      <c r="AX3">
        <f t="shared" ref="AX3:AY7" si="4">AT3-AV3</f>
        <v>3</v>
      </c>
      <c r="AY3">
        <f t="shared" si="4"/>
        <v>10</v>
      </c>
      <c r="AZ3">
        <v>0</v>
      </c>
      <c r="BA3">
        <v>1</v>
      </c>
      <c r="BB3">
        <v>3</v>
      </c>
      <c r="BC3">
        <v>4</v>
      </c>
      <c r="BD3" s="2">
        <v>11</v>
      </c>
      <c r="BE3" s="2">
        <v>15</v>
      </c>
      <c r="BF3" s="2">
        <v>14</v>
      </c>
      <c r="BG3" s="2">
        <v>40</v>
      </c>
      <c r="BH3" t="str">
        <f t="shared" ref="BH3:BH34" si="5">IF(BG3&lt;=50,"0",IF(AND(BG3&gt;=51,BG3&lt;=60),"1",IF(BG3&gt;=61,"2","NA")))</f>
        <v>0</v>
      </c>
      <c r="BI3">
        <v>33</v>
      </c>
      <c r="BJ3">
        <v>39</v>
      </c>
      <c r="BK3">
        <v>20</v>
      </c>
      <c r="BL3">
        <v>21</v>
      </c>
      <c r="BM3" s="7">
        <v>80</v>
      </c>
    </row>
    <row r="4" spans="1:65" x14ac:dyDescent="0.35">
      <c r="A4" s="11">
        <v>2</v>
      </c>
      <c r="B4" t="s">
        <v>62</v>
      </c>
      <c r="C4" t="s">
        <v>40</v>
      </c>
      <c r="D4">
        <v>21</v>
      </c>
      <c r="E4">
        <v>78</v>
      </c>
      <c r="F4">
        <v>191</v>
      </c>
      <c r="G4" s="21">
        <f t="shared" si="0"/>
        <v>21.380992845590857</v>
      </c>
      <c r="H4" t="s">
        <v>13</v>
      </c>
      <c r="I4" s="1">
        <v>43168</v>
      </c>
      <c r="J4" s="1">
        <v>43195</v>
      </c>
      <c r="L4" t="s">
        <v>63</v>
      </c>
      <c r="M4" s="3">
        <v>0.37986111111111115</v>
      </c>
      <c r="N4" s="3">
        <v>0.5083333333333333</v>
      </c>
      <c r="O4" s="7">
        <v>80</v>
      </c>
      <c r="P4">
        <v>80</v>
      </c>
      <c r="Q4" s="4">
        <f t="shared" si="1"/>
        <v>0.12847222222222215</v>
      </c>
      <c r="R4" s="3">
        <v>0.55347222222222225</v>
      </c>
      <c r="S4" s="3">
        <f t="shared" si="2"/>
        <v>0.1736111111111111</v>
      </c>
      <c r="T4" s="3">
        <v>0.57291666666666663</v>
      </c>
      <c r="U4" s="3">
        <f t="shared" si="3"/>
        <v>0.19305555555555548</v>
      </c>
      <c r="V4" s="27">
        <v>1</v>
      </c>
      <c r="W4" s="30">
        <v>3</v>
      </c>
      <c r="X4" s="10">
        <v>3</v>
      </c>
      <c r="Y4" s="10">
        <v>2</v>
      </c>
      <c r="Z4" s="10">
        <v>3</v>
      </c>
      <c r="AA4" s="10">
        <v>2</v>
      </c>
      <c r="AB4" s="5">
        <v>1.77</v>
      </c>
      <c r="AC4" s="5">
        <v>2.5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L4">
        <v>1</v>
      </c>
      <c r="AM4">
        <v>1</v>
      </c>
      <c r="AN4">
        <v>1</v>
      </c>
      <c r="AO4">
        <v>1</v>
      </c>
      <c r="AP4">
        <v>0</v>
      </c>
      <c r="AR4">
        <v>1</v>
      </c>
      <c r="AS4">
        <v>1</v>
      </c>
      <c r="AT4">
        <v>33</v>
      </c>
      <c r="AU4">
        <v>11</v>
      </c>
      <c r="AV4">
        <v>29</v>
      </c>
      <c r="AW4">
        <v>10</v>
      </c>
      <c r="AX4">
        <f t="shared" si="4"/>
        <v>4</v>
      </c>
      <c r="AY4">
        <f t="shared" si="4"/>
        <v>1</v>
      </c>
      <c r="AZ4">
        <v>0</v>
      </c>
      <c r="BA4">
        <v>1</v>
      </c>
      <c r="BB4">
        <v>1</v>
      </c>
      <c r="BC4">
        <v>2</v>
      </c>
      <c r="BD4" s="2">
        <v>9</v>
      </c>
      <c r="BE4" s="2">
        <v>13</v>
      </c>
      <c r="BF4" s="2">
        <v>15</v>
      </c>
      <c r="BG4" s="2">
        <v>37</v>
      </c>
      <c r="BH4" t="str">
        <f t="shared" si="5"/>
        <v>0</v>
      </c>
      <c r="BI4">
        <v>16</v>
      </c>
      <c r="BJ4">
        <v>30</v>
      </c>
      <c r="BK4">
        <v>36</v>
      </c>
      <c r="BL4">
        <v>32</v>
      </c>
      <c r="BM4" s="7">
        <v>98</v>
      </c>
    </row>
    <row r="5" spans="1:65" x14ac:dyDescent="0.35">
      <c r="A5" s="11">
        <v>3</v>
      </c>
      <c r="B5" t="s">
        <v>5</v>
      </c>
      <c r="C5" t="s">
        <v>4</v>
      </c>
      <c r="D5">
        <v>22</v>
      </c>
      <c r="E5">
        <v>58</v>
      </c>
      <c r="F5">
        <v>162</v>
      </c>
      <c r="G5" s="21">
        <f t="shared" si="0"/>
        <v>22.10028959000152</v>
      </c>
      <c r="H5">
        <v>22.1</v>
      </c>
      <c r="I5" s="1">
        <v>43138</v>
      </c>
      <c r="J5" s="1">
        <v>43150</v>
      </c>
      <c r="K5" s="1"/>
      <c r="L5" t="s">
        <v>6</v>
      </c>
      <c r="M5" s="3">
        <v>0.3888888888888889</v>
      </c>
      <c r="N5" s="3">
        <v>0.52430555555555558</v>
      </c>
      <c r="O5" s="7">
        <v>80</v>
      </c>
      <c r="P5">
        <v>80</v>
      </c>
      <c r="Q5" s="4">
        <f t="shared" si="1"/>
        <v>0.13541666666666669</v>
      </c>
      <c r="R5" s="3">
        <v>0.57013888888888886</v>
      </c>
      <c r="S5" s="3">
        <f t="shared" si="2"/>
        <v>0.18124999999999997</v>
      </c>
      <c r="T5" s="3">
        <v>0.59375</v>
      </c>
      <c r="U5" s="3">
        <f t="shared" si="3"/>
        <v>0.2048611111111111</v>
      </c>
      <c r="V5" s="26">
        <v>1</v>
      </c>
      <c r="W5" s="29">
        <v>3</v>
      </c>
      <c r="X5" s="10">
        <v>3</v>
      </c>
      <c r="Y5" s="10">
        <v>2</v>
      </c>
      <c r="Z5" s="10">
        <v>2</v>
      </c>
      <c r="AA5" s="10">
        <v>3</v>
      </c>
      <c r="AB5" s="5">
        <v>1.3</v>
      </c>
      <c r="AC5" s="5">
        <v>0.9</v>
      </c>
      <c r="AD5">
        <v>0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L5">
        <v>1</v>
      </c>
      <c r="AM5">
        <v>1</v>
      </c>
      <c r="AN5">
        <v>1</v>
      </c>
      <c r="AO5">
        <v>1</v>
      </c>
      <c r="AP5">
        <v>0</v>
      </c>
      <c r="AR5">
        <v>1</v>
      </c>
      <c r="AS5">
        <v>1</v>
      </c>
      <c r="AT5">
        <v>26</v>
      </c>
      <c r="AU5">
        <v>13</v>
      </c>
      <c r="AV5">
        <v>20</v>
      </c>
      <c r="AW5">
        <v>10</v>
      </c>
      <c r="AX5">
        <f t="shared" si="4"/>
        <v>6</v>
      </c>
      <c r="AY5">
        <f t="shared" si="4"/>
        <v>3</v>
      </c>
      <c r="AZ5">
        <v>1</v>
      </c>
      <c r="BA5">
        <v>1</v>
      </c>
      <c r="BB5">
        <v>3</v>
      </c>
      <c r="BC5">
        <v>5</v>
      </c>
      <c r="BD5" s="2">
        <v>13</v>
      </c>
      <c r="BE5" s="2">
        <v>13</v>
      </c>
      <c r="BF5" s="2">
        <v>18</v>
      </c>
      <c r="BG5" s="2">
        <v>44</v>
      </c>
      <c r="BH5" t="str">
        <f t="shared" si="5"/>
        <v>0</v>
      </c>
      <c r="BI5">
        <v>38</v>
      </c>
      <c r="BJ5">
        <v>27</v>
      </c>
      <c r="BK5">
        <v>39</v>
      </c>
      <c r="BL5">
        <v>27</v>
      </c>
      <c r="BM5" s="7">
        <v>93</v>
      </c>
    </row>
    <row r="6" spans="1:65" x14ac:dyDescent="0.35">
      <c r="A6" s="11">
        <v>4</v>
      </c>
      <c r="B6" t="s">
        <v>69</v>
      </c>
      <c r="C6" t="s">
        <v>40</v>
      </c>
      <c r="D6">
        <v>29</v>
      </c>
      <c r="E6">
        <v>60</v>
      </c>
      <c r="F6">
        <v>177</v>
      </c>
      <c r="G6" s="21">
        <f t="shared" si="0"/>
        <v>19.151584793641671</v>
      </c>
      <c r="H6">
        <v>19.2</v>
      </c>
      <c r="I6" s="1">
        <v>43196</v>
      </c>
      <c r="J6" s="1">
        <v>43206</v>
      </c>
      <c r="L6" t="s">
        <v>70</v>
      </c>
      <c r="M6" s="3">
        <v>0.39027777777777778</v>
      </c>
      <c r="N6" s="3">
        <v>0.51111111111111118</v>
      </c>
      <c r="O6" s="7">
        <v>80</v>
      </c>
      <c r="P6">
        <v>80</v>
      </c>
      <c r="Q6" s="4">
        <f t="shared" si="1"/>
        <v>0.1208333333333334</v>
      </c>
      <c r="R6" s="3">
        <v>0.55625000000000002</v>
      </c>
      <c r="S6" s="3">
        <f t="shared" si="2"/>
        <v>0.16597222222222224</v>
      </c>
      <c r="T6" s="3">
        <v>0.58333333333333337</v>
      </c>
      <c r="U6" s="3">
        <f t="shared" si="3"/>
        <v>0.19305555555555559</v>
      </c>
      <c r="V6" s="27">
        <v>2</v>
      </c>
      <c r="W6" s="30">
        <v>3</v>
      </c>
      <c r="X6" s="10">
        <v>3</v>
      </c>
      <c r="Y6" s="10">
        <v>1</v>
      </c>
      <c r="Z6" s="10">
        <v>3</v>
      </c>
      <c r="AA6" s="10">
        <v>2</v>
      </c>
      <c r="AB6" s="5">
        <v>2.04</v>
      </c>
      <c r="AC6" s="5">
        <v>5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L6">
        <v>1</v>
      </c>
      <c r="AM6">
        <v>1</v>
      </c>
      <c r="AN6">
        <v>1</v>
      </c>
      <c r="AO6">
        <v>1</v>
      </c>
      <c r="AP6">
        <v>0</v>
      </c>
      <c r="AR6">
        <v>1</v>
      </c>
      <c r="AS6">
        <v>1</v>
      </c>
      <c r="AT6">
        <v>23</v>
      </c>
      <c r="AU6">
        <v>12</v>
      </c>
      <c r="AV6">
        <v>17</v>
      </c>
      <c r="AW6">
        <v>10</v>
      </c>
      <c r="AX6">
        <f t="shared" si="4"/>
        <v>6</v>
      </c>
      <c r="AY6">
        <f t="shared" si="4"/>
        <v>2</v>
      </c>
      <c r="AZ6">
        <v>0</v>
      </c>
      <c r="BA6">
        <v>4</v>
      </c>
      <c r="BB6">
        <v>3</v>
      </c>
      <c r="BC6">
        <v>7</v>
      </c>
      <c r="BD6" s="2">
        <v>13</v>
      </c>
      <c r="BE6" s="2">
        <v>13</v>
      </c>
      <c r="BF6" s="2">
        <v>18</v>
      </c>
      <c r="BG6">
        <f>SUM(BD6:BF6)</f>
        <v>44</v>
      </c>
      <c r="BH6" t="str">
        <f t="shared" si="5"/>
        <v>0</v>
      </c>
      <c r="BI6">
        <v>22</v>
      </c>
      <c r="BJ6">
        <v>27</v>
      </c>
      <c r="BK6">
        <v>28</v>
      </c>
      <c r="BL6">
        <v>25</v>
      </c>
      <c r="BM6" s="7">
        <v>80</v>
      </c>
    </row>
    <row r="7" spans="1:65" x14ac:dyDescent="0.35">
      <c r="A7" s="11">
        <v>5</v>
      </c>
      <c r="B7" t="s">
        <v>7</v>
      </c>
      <c r="C7" t="s">
        <v>8</v>
      </c>
      <c r="D7">
        <v>19</v>
      </c>
      <c r="E7">
        <v>55</v>
      </c>
      <c r="F7">
        <v>168</v>
      </c>
      <c r="G7" s="21">
        <f t="shared" si="0"/>
        <v>19.486961451247168</v>
      </c>
      <c r="H7" s="2" t="s">
        <v>13</v>
      </c>
      <c r="I7" s="1">
        <v>43147</v>
      </c>
      <c r="J7" s="1">
        <v>43153</v>
      </c>
      <c r="K7" s="1"/>
      <c r="L7" t="s">
        <v>9</v>
      </c>
      <c r="M7" s="3">
        <v>0.38819444444444445</v>
      </c>
      <c r="N7" s="3">
        <v>0.50555555555555554</v>
      </c>
      <c r="O7" s="7">
        <v>80</v>
      </c>
      <c r="P7">
        <v>80</v>
      </c>
      <c r="Q7" s="4">
        <f t="shared" si="1"/>
        <v>0.11736111111111108</v>
      </c>
      <c r="R7" s="3">
        <v>0.55138888888888882</v>
      </c>
      <c r="S7" s="3">
        <f t="shared" si="2"/>
        <v>0.16319444444444436</v>
      </c>
      <c r="T7" s="3">
        <v>0.56736111111111109</v>
      </c>
      <c r="U7" s="3">
        <f t="shared" si="3"/>
        <v>0.17916666666666664</v>
      </c>
      <c r="V7" s="26">
        <v>2</v>
      </c>
      <c r="W7" s="29">
        <v>1</v>
      </c>
      <c r="X7" s="10">
        <v>3</v>
      </c>
      <c r="Y7" s="7">
        <v>2</v>
      </c>
      <c r="Z7" s="7">
        <v>3</v>
      </c>
      <c r="AA7" s="7">
        <v>2</v>
      </c>
      <c r="AB7" s="5">
        <v>5.25</v>
      </c>
      <c r="AC7" s="5">
        <v>4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L7">
        <v>1</v>
      </c>
      <c r="AM7">
        <v>1</v>
      </c>
      <c r="AN7">
        <v>1</v>
      </c>
      <c r="AO7">
        <v>1</v>
      </c>
      <c r="AP7">
        <v>0</v>
      </c>
      <c r="AR7">
        <v>1</v>
      </c>
      <c r="AS7">
        <v>1</v>
      </c>
      <c r="AT7" s="2">
        <v>34</v>
      </c>
      <c r="AU7" s="2">
        <v>19</v>
      </c>
      <c r="AV7" s="2">
        <v>34</v>
      </c>
      <c r="AW7" s="2">
        <v>11</v>
      </c>
      <c r="AX7">
        <f t="shared" si="4"/>
        <v>0</v>
      </c>
      <c r="AY7">
        <f t="shared" si="4"/>
        <v>8</v>
      </c>
      <c r="AZ7" s="2">
        <v>0</v>
      </c>
      <c r="BA7" s="2">
        <v>1</v>
      </c>
      <c r="BB7" s="2">
        <v>2</v>
      </c>
      <c r="BC7" s="2">
        <v>3</v>
      </c>
      <c r="BD7" s="2">
        <v>11</v>
      </c>
      <c r="BE7" s="2">
        <v>15</v>
      </c>
      <c r="BF7" s="2">
        <v>17</v>
      </c>
      <c r="BG7" s="2">
        <v>43</v>
      </c>
      <c r="BH7" t="str">
        <f t="shared" si="5"/>
        <v>0</v>
      </c>
      <c r="BI7">
        <v>25</v>
      </c>
      <c r="BJ7">
        <v>25</v>
      </c>
      <c r="BK7">
        <v>35</v>
      </c>
      <c r="BL7">
        <v>26</v>
      </c>
      <c r="BM7" s="7">
        <v>86</v>
      </c>
    </row>
    <row r="8" spans="1:65" x14ac:dyDescent="0.35">
      <c r="A8" s="11">
        <v>6</v>
      </c>
      <c r="B8" t="s">
        <v>66</v>
      </c>
      <c r="C8" t="s">
        <v>40</v>
      </c>
      <c r="D8">
        <v>34</v>
      </c>
      <c r="E8">
        <v>82</v>
      </c>
      <c r="F8">
        <v>171</v>
      </c>
      <c r="G8" s="21">
        <f t="shared" si="0"/>
        <v>28.042816593139772</v>
      </c>
      <c r="H8">
        <v>28</v>
      </c>
      <c r="I8" s="1">
        <v>43193</v>
      </c>
      <c r="J8" s="1">
        <v>43207</v>
      </c>
      <c r="K8" t="s">
        <v>67</v>
      </c>
      <c r="L8" t="s">
        <v>68</v>
      </c>
      <c r="M8" s="3">
        <v>0.3659722222222222</v>
      </c>
      <c r="N8" s="3">
        <v>0.47569444444444442</v>
      </c>
      <c r="O8" s="7">
        <v>80</v>
      </c>
      <c r="P8">
        <v>80</v>
      </c>
      <c r="Q8" s="4">
        <f t="shared" si="1"/>
        <v>0.10972222222222222</v>
      </c>
      <c r="R8" s="3">
        <v>0.53263888888888888</v>
      </c>
      <c r="S8" s="3">
        <f t="shared" si="2"/>
        <v>0.16666666666666669</v>
      </c>
      <c r="T8" s="3">
        <v>0.55902777777777779</v>
      </c>
      <c r="U8" s="3">
        <f t="shared" si="3"/>
        <v>0.19305555555555559</v>
      </c>
      <c r="V8" s="27">
        <v>1</v>
      </c>
      <c r="W8" s="30">
        <v>3</v>
      </c>
      <c r="X8" s="10">
        <v>3</v>
      </c>
      <c r="Y8" s="10">
        <v>1</v>
      </c>
      <c r="Z8" s="10">
        <v>2</v>
      </c>
      <c r="AA8" s="10">
        <v>3</v>
      </c>
      <c r="AB8" s="5">
        <v>0.3</v>
      </c>
      <c r="AC8" s="5">
        <v>4.45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R8">
        <v>1</v>
      </c>
      <c r="AS8">
        <v>1</v>
      </c>
      <c r="AT8">
        <v>26</v>
      </c>
      <c r="AU8">
        <v>13</v>
      </c>
      <c r="AV8" s="2" t="s">
        <v>13</v>
      </c>
      <c r="AW8" s="2" t="s">
        <v>13</v>
      </c>
      <c r="AX8" s="2" t="s">
        <v>13</v>
      </c>
      <c r="AY8" s="2" t="s">
        <v>13</v>
      </c>
      <c r="AZ8">
        <v>1</v>
      </c>
      <c r="BA8">
        <v>6</v>
      </c>
      <c r="BB8">
        <v>4</v>
      </c>
      <c r="BC8">
        <v>11</v>
      </c>
      <c r="BD8" s="2">
        <v>9</v>
      </c>
      <c r="BE8" s="2">
        <v>15</v>
      </c>
      <c r="BF8" s="2">
        <v>18</v>
      </c>
      <c r="BG8">
        <f>SUM(BD8:BF8)</f>
        <v>42</v>
      </c>
      <c r="BH8" t="str">
        <f t="shared" si="5"/>
        <v>0</v>
      </c>
      <c r="BI8">
        <v>30</v>
      </c>
      <c r="BJ8">
        <v>30</v>
      </c>
      <c r="BK8">
        <v>28</v>
      </c>
      <c r="BL8">
        <v>27</v>
      </c>
      <c r="BM8" s="7">
        <v>85</v>
      </c>
    </row>
    <row r="9" spans="1:65" x14ac:dyDescent="0.35">
      <c r="A9" s="11">
        <v>7</v>
      </c>
      <c r="B9" t="s">
        <v>10</v>
      </c>
      <c r="C9" t="s">
        <v>4</v>
      </c>
      <c r="D9">
        <v>27</v>
      </c>
      <c r="E9">
        <v>62</v>
      </c>
      <c r="F9">
        <v>160</v>
      </c>
      <c r="G9" s="21">
        <f t="shared" si="0"/>
        <v>24.218749999999996</v>
      </c>
      <c r="H9">
        <v>24.2</v>
      </c>
      <c r="J9" s="1">
        <v>43158</v>
      </c>
      <c r="K9" s="1"/>
      <c r="L9" t="s">
        <v>11</v>
      </c>
      <c r="M9" s="3">
        <v>0.3923611111111111</v>
      </c>
      <c r="N9" s="3">
        <v>0.51736111111111105</v>
      </c>
      <c r="O9" s="7">
        <v>80</v>
      </c>
      <c r="P9">
        <v>80</v>
      </c>
      <c r="Q9" s="4">
        <f t="shared" si="1"/>
        <v>0.12499999999999994</v>
      </c>
      <c r="R9" s="3">
        <v>0.5625</v>
      </c>
      <c r="S9" s="3">
        <f t="shared" si="2"/>
        <v>0.1701388888888889</v>
      </c>
      <c r="T9" s="3">
        <v>0.58333333333333337</v>
      </c>
      <c r="U9" s="3">
        <f t="shared" si="3"/>
        <v>0.19097222222222227</v>
      </c>
      <c r="V9" s="26">
        <v>2</v>
      </c>
      <c r="W9" s="29">
        <v>1</v>
      </c>
      <c r="X9" s="10">
        <v>3</v>
      </c>
      <c r="Y9" s="10">
        <v>2</v>
      </c>
      <c r="Z9" s="10">
        <v>2</v>
      </c>
      <c r="AA9" s="10">
        <v>1</v>
      </c>
      <c r="AB9" s="5">
        <v>0</v>
      </c>
      <c r="AC9" s="5">
        <v>2</v>
      </c>
      <c r="AD9">
        <v>0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L9">
        <v>1</v>
      </c>
      <c r="AM9">
        <v>1</v>
      </c>
      <c r="AN9">
        <v>1</v>
      </c>
      <c r="AO9">
        <v>1</v>
      </c>
      <c r="AP9">
        <v>0</v>
      </c>
      <c r="AR9">
        <v>1</v>
      </c>
      <c r="AS9">
        <v>1</v>
      </c>
      <c r="AT9">
        <v>25</v>
      </c>
      <c r="AU9">
        <v>12</v>
      </c>
      <c r="AV9">
        <v>17</v>
      </c>
      <c r="AW9">
        <v>10</v>
      </c>
      <c r="AX9">
        <f t="shared" ref="AX9:AX17" si="6">AT9-AV9</f>
        <v>8</v>
      </c>
      <c r="AY9">
        <f t="shared" ref="AY9:AY17" si="7">AU9-AW9</f>
        <v>2</v>
      </c>
      <c r="AZ9">
        <v>0</v>
      </c>
      <c r="BA9">
        <v>1</v>
      </c>
      <c r="BB9">
        <v>1</v>
      </c>
      <c r="BC9">
        <v>2</v>
      </c>
      <c r="BD9" s="2">
        <v>16</v>
      </c>
      <c r="BE9" s="2">
        <v>22</v>
      </c>
      <c r="BF9" s="2">
        <v>14</v>
      </c>
      <c r="BG9" s="2">
        <v>52</v>
      </c>
      <c r="BH9" t="str">
        <f t="shared" si="5"/>
        <v>1</v>
      </c>
      <c r="BI9">
        <v>13</v>
      </c>
      <c r="BJ9">
        <v>40</v>
      </c>
      <c r="BK9">
        <v>35</v>
      </c>
      <c r="BL9">
        <v>30</v>
      </c>
      <c r="BM9" s="7">
        <v>105</v>
      </c>
    </row>
    <row r="10" spans="1:65" x14ac:dyDescent="0.35">
      <c r="A10" s="11">
        <v>8</v>
      </c>
      <c r="B10" t="s">
        <v>39</v>
      </c>
      <c r="C10" t="s">
        <v>40</v>
      </c>
      <c r="D10">
        <v>22</v>
      </c>
      <c r="E10">
        <v>62.9</v>
      </c>
      <c r="F10">
        <v>174</v>
      </c>
      <c r="G10" s="21">
        <f t="shared" si="0"/>
        <v>20.775531774342713</v>
      </c>
      <c r="H10">
        <v>20.7</v>
      </c>
      <c r="I10" s="1">
        <v>43185</v>
      </c>
      <c r="J10" s="1">
        <v>43209</v>
      </c>
      <c r="K10" s="1" t="s">
        <v>53</v>
      </c>
      <c r="L10" t="s">
        <v>41</v>
      </c>
      <c r="M10" s="3">
        <v>0.40486111111111112</v>
      </c>
      <c r="N10" s="3">
        <v>0.52847222222222223</v>
      </c>
      <c r="O10" s="7">
        <v>80</v>
      </c>
      <c r="P10">
        <v>80</v>
      </c>
      <c r="Q10" s="4">
        <f t="shared" si="1"/>
        <v>0.12361111111111112</v>
      </c>
      <c r="R10" s="3">
        <v>0.57777777777777783</v>
      </c>
      <c r="S10" s="3">
        <f t="shared" si="2"/>
        <v>0.17291666666666672</v>
      </c>
      <c r="T10" s="3">
        <v>0.6</v>
      </c>
      <c r="U10" s="3">
        <f t="shared" si="3"/>
        <v>0.19513888888888886</v>
      </c>
      <c r="V10" s="27">
        <v>1</v>
      </c>
      <c r="W10" s="30">
        <v>2</v>
      </c>
      <c r="X10" s="10">
        <v>3</v>
      </c>
      <c r="Y10" s="7">
        <v>1</v>
      </c>
      <c r="Z10" s="10">
        <v>3</v>
      </c>
      <c r="AA10" s="10">
        <v>2</v>
      </c>
      <c r="AB10" s="5">
        <v>1.6</v>
      </c>
      <c r="AC10" s="5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</v>
      </c>
      <c r="AL10">
        <v>1</v>
      </c>
      <c r="AM10">
        <v>1</v>
      </c>
      <c r="AN10">
        <v>1</v>
      </c>
      <c r="AO10">
        <v>1</v>
      </c>
      <c r="AP10">
        <v>0</v>
      </c>
      <c r="AR10">
        <v>1</v>
      </c>
      <c r="AS10">
        <v>1</v>
      </c>
      <c r="AT10">
        <v>33</v>
      </c>
      <c r="AU10">
        <v>14</v>
      </c>
      <c r="AV10">
        <v>27</v>
      </c>
      <c r="AW10">
        <v>10</v>
      </c>
      <c r="AX10">
        <f t="shared" si="6"/>
        <v>6</v>
      </c>
      <c r="AY10">
        <f t="shared" si="7"/>
        <v>4</v>
      </c>
      <c r="AZ10">
        <v>2</v>
      </c>
      <c r="BA10">
        <v>3</v>
      </c>
      <c r="BB10">
        <v>4</v>
      </c>
      <c r="BC10">
        <v>9</v>
      </c>
      <c r="BD10" s="2">
        <v>9</v>
      </c>
      <c r="BE10" s="2">
        <v>15</v>
      </c>
      <c r="BF10" s="2">
        <v>19</v>
      </c>
      <c r="BG10">
        <f>SUM(BD10:BF10)</f>
        <v>43</v>
      </c>
      <c r="BH10" t="str">
        <f t="shared" si="5"/>
        <v>0</v>
      </c>
      <c r="BI10">
        <v>30</v>
      </c>
      <c r="BJ10">
        <v>29</v>
      </c>
      <c r="BK10">
        <v>25</v>
      </c>
      <c r="BL10">
        <v>28</v>
      </c>
      <c r="BM10" s="7">
        <v>82</v>
      </c>
    </row>
    <row r="11" spans="1:65" x14ac:dyDescent="0.35">
      <c r="A11" s="11">
        <v>9</v>
      </c>
      <c r="B11" s="23">
        <v>5995</v>
      </c>
      <c r="C11" t="s">
        <v>8</v>
      </c>
      <c r="D11">
        <v>34</v>
      </c>
      <c r="E11">
        <v>54</v>
      </c>
      <c r="F11">
        <v>167</v>
      </c>
      <c r="G11" s="21">
        <f t="shared" si="0"/>
        <v>19.362472659471475</v>
      </c>
      <c r="H11">
        <v>19.399999999999999</v>
      </c>
      <c r="I11" s="1">
        <v>43146</v>
      </c>
      <c r="J11" s="1">
        <v>43161</v>
      </c>
      <c r="K11" s="1"/>
      <c r="L11" t="s">
        <v>12</v>
      </c>
      <c r="M11" s="3">
        <v>0.38125000000000003</v>
      </c>
      <c r="N11" s="3">
        <v>0.51388888888888895</v>
      </c>
      <c r="O11" s="7">
        <v>80</v>
      </c>
      <c r="P11">
        <v>80</v>
      </c>
      <c r="Q11" s="4">
        <f t="shared" si="1"/>
        <v>0.13263888888888892</v>
      </c>
      <c r="R11" s="3">
        <v>0.55555555555555558</v>
      </c>
      <c r="S11" s="3">
        <f t="shared" si="2"/>
        <v>0.17430555555555555</v>
      </c>
      <c r="T11" s="3">
        <v>0.59027777777777779</v>
      </c>
      <c r="U11" s="3">
        <f t="shared" si="3"/>
        <v>0.20902777777777776</v>
      </c>
      <c r="V11" s="26">
        <v>3</v>
      </c>
      <c r="W11" s="29">
        <v>1</v>
      </c>
      <c r="X11" s="10">
        <v>3</v>
      </c>
      <c r="Y11" s="10">
        <v>2</v>
      </c>
      <c r="Z11" s="10">
        <v>2</v>
      </c>
      <c r="AA11" s="10">
        <v>1</v>
      </c>
      <c r="AB11" s="5">
        <v>2.25</v>
      </c>
      <c r="AC11" s="6" t="s">
        <v>13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L11">
        <v>1</v>
      </c>
      <c r="AM11">
        <v>1</v>
      </c>
      <c r="AN11">
        <v>1</v>
      </c>
      <c r="AO11">
        <v>1</v>
      </c>
      <c r="AP11">
        <v>0</v>
      </c>
      <c r="AR11">
        <v>1</v>
      </c>
      <c r="AS11">
        <v>0</v>
      </c>
      <c r="AT11">
        <v>37</v>
      </c>
      <c r="AU11">
        <v>12</v>
      </c>
      <c r="AV11">
        <v>37</v>
      </c>
      <c r="AW11">
        <v>10</v>
      </c>
      <c r="AX11">
        <f t="shared" si="6"/>
        <v>0</v>
      </c>
      <c r="AY11">
        <f t="shared" si="7"/>
        <v>2</v>
      </c>
      <c r="AZ11">
        <v>2</v>
      </c>
      <c r="BA11">
        <v>2</v>
      </c>
      <c r="BB11">
        <v>5</v>
      </c>
      <c r="BC11">
        <v>9</v>
      </c>
      <c r="BD11">
        <v>17</v>
      </c>
      <c r="BE11">
        <v>14</v>
      </c>
      <c r="BF11">
        <v>19</v>
      </c>
      <c r="BG11">
        <v>50</v>
      </c>
      <c r="BH11" t="str">
        <f t="shared" si="5"/>
        <v>0</v>
      </c>
      <c r="BI11">
        <v>37</v>
      </c>
      <c r="BJ11">
        <v>18</v>
      </c>
      <c r="BK11">
        <v>23</v>
      </c>
      <c r="BL11">
        <v>24</v>
      </c>
      <c r="BM11" s="7">
        <v>65</v>
      </c>
    </row>
    <row r="12" spans="1:65" x14ac:dyDescent="0.35">
      <c r="A12" s="11">
        <v>10</v>
      </c>
      <c r="B12" t="s">
        <v>71</v>
      </c>
      <c r="C12" t="s">
        <v>40</v>
      </c>
      <c r="D12">
        <v>21</v>
      </c>
      <c r="E12">
        <v>72</v>
      </c>
      <c r="F12">
        <v>179</v>
      </c>
      <c r="G12" s="21">
        <f t="shared" si="0"/>
        <v>22.471208763771418</v>
      </c>
      <c r="H12">
        <v>22.5</v>
      </c>
      <c r="I12" s="1">
        <v>43200</v>
      </c>
      <c r="J12" s="1">
        <v>43214</v>
      </c>
      <c r="L12" t="s">
        <v>72</v>
      </c>
      <c r="M12" s="3">
        <v>0.38611111111111113</v>
      </c>
      <c r="N12" s="3">
        <v>0.51041666666666663</v>
      </c>
      <c r="O12" s="7">
        <v>80</v>
      </c>
      <c r="P12">
        <v>80</v>
      </c>
      <c r="Q12" s="4">
        <f t="shared" si="1"/>
        <v>0.1243055555555555</v>
      </c>
      <c r="R12" s="3">
        <v>0.55833333333333335</v>
      </c>
      <c r="S12" s="3">
        <f t="shared" si="2"/>
        <v>0.17222222222222222</v>
      </c>
      <c r="T12" s="3">
        <v>0.57361111111111118</v>
      </c>
      <c r="U12" s="3">
        <f t="shared" si="3"/>
        <v>0.18750000000000006</v>
      </c>
      <c r="V12" s="27">
        <v>3</v>
      </c>
      <c r="W12" s="30">
        <v>2</v>
      </c>
      <c r="X12" s="10">
        <v>3</v>
      </c>
      <c r="Y12" s="10">
        <v>2</v>
      </c>
      <c r="Z12" s="10">
        <v>3</v>
      </c>
      <c r="AA12" s="10">
        <v>2</v>
      </c>
      <c r="AB12" s="5">
        <v>0.66</v>
      </c>
      <c r="AC12" s="5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L12">
        <v>1</v>
      </c>
      <c r="AM12">
        <v>1</v>
      </c>
      <c r="AN12">
        <v>1</v>
      </c>
      <c r="AO12">
        <v>1</v>
      </c>
      <c r="AP12">
        <v>0</v>
      </c>
      <c r="AR12">
        <v>1</v>
      </c>
      <c r="AS12">
        <v>1</v>
      </c>
      <c r="AT12">
        <v>40</v>
      </c>
      <c r="AU12">
        <v>13</v>
      </c>
      <c r="AV12">
        <v>41</v>
      </c>
      <c r="AW12">
        <v>11</v>
      </c>
      <c r="AX12">
        <f t="shared" si="6"/>
        <v>-1</v>
      </c>
      <c r="AY12">
        <f t="shared" si="7"/>
        <v>2</v>
      </c>
      <c r="AZ12">
        <v>4</v>
      </c>
      <c r="BA12">
        <v>1</v>
      </c>
      <c r="BB12">
        <v>1</v>
      </c>
      <c r="BC12">
        <v>6</v>
      </c>
      <c r="BD12" s="2">
        <v>13</v>
      </c>
      <c r="BE12" s="2">
        <v>10</v>
      </c>
      <c r="BF12" s="2">
        <v>16</v>
      </c>
      <c r="BG12">
        <f>SUM(BD12:BF12)</f>
        <v>39</v>
      </c>
      <c r="BH12" t="str">
        <f t="shared" si="5"/>
        <v>0</v>
      </c>
      <c r="BI12">
        <v>34</v>
      </c>
      <c r="BJ12">
        <v>34</v>
      </c>
      <c r="BK12">
        <v>36</v>
      </c>
      <c r="BL12">
        <v>29</v>
      </c>
      <c r="BM12" s="7">
        <v>99</v>
      </c>
    </row>
    <row r="13" spans="1:65" x14ac:dyDescent="0.35">
      <c r="A13" s="11">
        <v>11</v>
      </c>
      <c r="B13" t="s">
        <v>14</v>
      </c>
      <c r="C13" t="s">
        <v>8</v>
      </c>
      <c r="D13">
        <v>23</v>
      </c>
      <c r="E13">
        <v>51</v>
      </c>
      <c r="F13">
        <v>157</v>
      </c>
      <c r="G13" s="21">
        <f t="shared" si="0"/>
        <v>20.690494543389182</v>
      </c>
      <c r="H13">
        <v>20.7</v>
      </c>
      <c r="I13" s="1">
        <v>43145</v>
      </c>
      <c r="J13" s="1">
        <v>43165</v>
      </c>
      <c r="K13" s="1"/>
      <c r="L13" t="s">
        <v>15</v>
      </c>
      <c r="M13" s="35">
        <v>0.43402777777777773</v>
      </c>
      <c r="N13" s="3">
        <v>0.55555555555555558</v>
      </c>
      <c r="O13" s="7">
        <v>80</v>
      </c>
      <c r="P13">
        <v>80</v>
      </c>
      <c r="Q13" s="4">
        <f t="shared" si="1"/>
        <v>0.12152777777777785</v>
      </c>
      <c r="R13" s="3">
        <v>0.61319444444444449</v>
      </c>
      <c r="S13" s="3">
        <f t="shared" si="2"/>
        <v>0.17916666666666675</v>
      </c>
      <c r="T13" s="3">
        <v>0.64513888888888882</v>
      </c>
      <c r="U13" s="3">
        <f t="shared" si="3"/>
        <v>0.21111111111111108</v>
      </c>
      <c r="V13" s="26">
        <v>2</v>
      </c>
      <c r="W13" s="29">
        <v>3</v>
      </c>
      <c r="X13" s="10">
        <v>3</v>
      </c>
      <c r="Y13" s="10">
        <v>1</v>
      </c>
      <c r="Z13" s="10">
        <v>3</v>
      </c>
      <c r="AA13" s="10">
        <v>2</v>
      </c>
      <c r="AB13" s="5">
        <v>2.31</v>
      </c>
      <c r="AC13" s="5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</v>
      </c>
      <c r="AL13">
        <v>1</v>
      </c>
      <c r="AM13">
        <v>1</v>
      </c>
      <c r="AN13">
        <v>1</v>
      </c>
      <c r="AO13">
        <v>1</v>
      </c>
      <c r="AP13">
        <v>0</v>
      </c>
      <c r="AR13">
        <v>1</v>
      </c>
      <c r="AS13">
        <v>1</v>
      </c>
      <c r="AT13">
        <v>39</v>
      </c>
      <c r="AU13">
        <v>12</v>
      </c>
      <c r="AV13">
        <v>32</v>
      </c>
      <c r="AW13">
        <v>10</v>
      </c>
      <c r="AX13">
        <f t="shared" si="6"/>
        <v>7</v>
      </c>
      <c r="AY13">
        <f t="shared" si="7"/>
        <v>2</v>
      </c>
      <c r="AZ13">
        <v>5</v>
      </c>
      <c r="BA13">
        <v>5</v>
      </c>
      <c r="BB13">
        <v>9</v>
      </c>
      <c r="BC13">
        <v>19</v>
      </c>
      <c r="BD13" s="2">
        <v>18</v>
      </c>
      <c r="BE13" s="2">
        <v>23</v>
      </c>
      <c r="BF13" s="2">
        <v>19</v>
      </c>
      <c r="BG13" s="2">
        <v>60</v>
      </c>
      <c r="BH13" t="str">
        <f t="shared" si="5"/>
        <v>1</v>
      </c>
      <c r="BI13">
        <v>41</v>
      </c>
      <c r="BJ13">
        <v>36</v>
      </c>
      <c r="BK13">
        <v>36</v>
      </c>
      <c r="BL13">
        <v>32</v>
      </c>
      <c r="BM13" s="7">
        <v>104</v>
      </c>
    </row>
    <row r="14" spans="1:65" x14ac:dyDescent="0.35">
      <c r="A14" s="19">
        <v>12</v>
      </c>
      <c r="B14" t="s">
        <v>81</v>
      </c>
      <c r="C14" t="s">
        <v>40</v>
      </c>
      <c r="D14">
        <v>25</v>
      </c>
      <c r="E14">
        <v>70</v>
      </c>
      <c r="F14">
        <v>182</v>
      </c>
      <c r="G14" s="21">
        <f t="shared" si="0"/>
        <v>21.132713440405748</v>
      </c>
      <c r="H14" s="2" t="s">
        <v>13</v>
      </c>
      <c r="I14" s="1">
        <v>43208</v>
      </c>
      <c r="J14" s="1">
        <v>43227</v>
      </c>
      <c r="L14" t="s">
        <v>114</v>
      </c>
      <c r="M14" s="3">
        <v>0.38819444444444445</v>
      </c>
      <c r="N14" s="3">
        <v>0.51041666666666663</v>
      </c>
      <c r="O14" s="7">
        <v>80</v>
      </c>
      <c r="P14">
        <v>80</v>
      </c>
      <c r="Q14" s="4">
        <f t="shared" si="1"/>
        <v>0.12222222222222218</v>
      </c>
      <c r="R14" s="3">
        <v>0.56388888888888888</v>
      </c>
      <c r="S14" s="3">
        <f t="shared" si="2"/>
        <v>0.17569444444444443</v>
      </c>
      <c r="T14" s="3">
        <v>0.58333333333333337</v>
      </c>
      <c r="U14" s="3">
        <f t="shared" si="3"/>
        <v>0.19513888888888892</v>
      </c>
      <c r="V14" s="27">
        <v>3</v>
      </c>
      <c r="W14" s="30">
        <v>1</v>
      </c>
      <c r="X14" s="10">
        <v>2</v>
      </c>
      <c r="Y14" s="10">
        <v>3</v>
      </c>
      <c r="Z14" s="10">
        <v>3</v>
      </c>
      <c r="AA14" s="10">
        <v>2</v>
      </c>
      <c r="AB14" s="5">
        <v>3.48</v>
      </c>
      <c r="AC14" s="5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L14">
        <v>1</v>
      </c>
      <c r="AM14">
        <v>1</v>
      </c>
      <c r="AN14">
        <v>1</v>
      </c>
      <c r="AO14">
        <v>1</v>
      </c>
      <c r="AP14">
        <v>0</v>
      </c>
      <c r="AR14">
        <v>1</v>
      </c>
      <c r="AS14">
        <v>1</v>
      </c>
      <c r="AT14">
        <v>35</v>
      </c>
      <c r="AU14">
        <v>14</v>
      </c>
      <c r="AV14">
        <v>33</v>
      </c>
      <c r="AW14">
        <v>10</v>
      </c>
      <c r="AX14">
        <f t="shared" si="6"/>
        <v>2</v>
      </c>
      <c r="AY14">
        <f t="shared" si="7"/>
        <v>4</v>
      </c>
      <c r="AZ14">
        <v>0</v>
      </c>
      <c r="BA14">
        <v>0</v>
      </c>
      <c r="BB14">
        <v>3</v>
      </c>
      <c r="BC14">
        <v>3</v>
      </c>
      <c r="BD14" s="2">
        <v>12</v>
      </c>
      <c r="BE14" s="2">
        <v>11</v>
      </c>
      <c r="BF14" s="2">
        <v>12</v>
      </c>
      <c r="BG14" s="2">
        <v>35</v>
      </c>
      <c r="BH14" t="str">
        <f t="shared" si="5"/>
        <v>0</v>
      </c>
      <c r="BI14">
        <v>25</v>
      </c>
      <c r="BJ14">
        <v>22</v>
      </c>
      <c r="BK14">
        <v>32</v>
      </c>
      <c r="BL14">
        <v>29</v>
      </c>
      <c r="BM14" s="7">
        <v>83</v>
      </c>
    </row>
    <row r="15" spans="1:65" x14ac:dyDescent="0.35">
      <c r="A15" s="11">
        <v>13</v>
      </c>
      <c r="B15" t="s">
        <v>16</v>
      </c>
      <c r="C15" t="s">
        <v>8</v>
      </c>
      <c r="D15">
        <v>19</v>
      </c>
      <c r="E15">
        <v>63</v>
      </c>
      <c r="F15">
        <v>175</v>
      </c>
      <c r="G15" s="21">
        <f t="shared" si="0"/>
        <v>20.571428571428573</v>
      </c>
      <c r="H15">
        <v>20.6</v>
      </c>
      <c r="I15" s="1">
        <v>43139</v>
      </c>
      <c r="J15" s="1">
        <v>43167</v>
      </c>
      <c r="K15" s="1"/>
      <c r="L15" t="s">
        <v>17</v>
      </c>
      <c r="M15" s="3">
        <v>0.3833333333333333</v>
      </c>
      <c r="N15" s="3">
        <v>0.52152777777777781</v>
      </c>
      <c r="O15" s="7">
        <v>80</v>
      </c>
      <c r="P15">
        <v>80</v>
      </c>
      <c r="Q15" s="4">
        <f t="shared" si="1"/>
        <v>0.13819444444444451</v>
      </c>
      <c r="R15" s="3">
        <v>0.57291666666666663</v>
      </c>
      <c r="S15" s="3">
        <f t="shared" si="2"/>
        <v>0.18958333333333333</v>
      </c>
      <c r="T15" s="3">
        <v>0.60347222222222219</v>
      </c>
      <c r="U15" s="3">
        <f t="shared" si="3"/>
        <v>0.22013888888888888</v>
      </c>
      <c r="V15" s="26">
        <v>3</v>
      </c>
      <c r="W15" s="29">
        <v>1</v>
      </c>
      <c r="X15" s="10">
        <v>2</v>
      </c>
      <c r="Y15" s="10">
        <v>3</v>
      </c>
      <c r="Z15" s="10">
        <v>3</v>
      </c>
      <c r="AA15" s="10">
        <v>2</v>
      </c>
      <c r="AB15" s="5">
        <v>2.76</v>
      </c>
      <c r="AC15" s="5">
        <v>2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L15">
        <v>1</v>
      </c>
      <c r="AM15">
        <v>1</v>
      </c>
      <c r="AN15">
        <v>1</v>
      </c>
      <c r="AO15">
        <v>1</v>
      </c>
      <c r="AP15">
        <v>0</v>
      </c>
      <c r="AR15">
        <v>1</v>
      </c>
      <c r="AS15">
        <v>1</v>
      </c>
      <c r="AT15">
        <v>26</v>
      </c>
      <c r="AU15">
        <v>12</v>
      </c>
      <c r="AV15">
        <v>17</v>
      </c>
      <c r="AW15">
        <v>11</v>
      </c>
      <c r="AX15">
        <f t="shared" si="6"/>
        <v>9</v>
      </c>
      <c r="AY15">
        <f t="shared" si="7"/>
        <v>1</v>
      </c>
      <c r="AZ15">
        <v>0</v>
      </c>
      <c r="BA15">
        <v>1</v>
      </c>
      <c r="BB15">
        <v>2</v>
      </c>
      <c r="BC15">
        <v>3</v>
      </c>
      <c r="BD15" s="2">
        <v>14</v>
      </c>
      <c r="BE15" s="2">
        <v>17</v>
      </c>
      <c r="BF15" s="2">
        <v>14</v>
      </c>
      <c r="BG15" s="2">
        <v>45</v>
      </c>
      <c r="BH15" t="str">
        <f t="shared" si="5"/>
        <v>0</v>
      </c>
      <c r="BI15">
        <v>26</v>
      </c>
      <c r="BJ15">
        <v>25</v>
      </c>
      <c r="BK15">
        <v>20</v>
      </c>
      <c r="BL15">
        <v>32</v>
      </c>
      <c r="BM15" s="7">
        <v>77</v>
      </c>
    </row>
    <row r="16" spans="1:65" x14ac:dyDescent="0.35">
      <c r="A16" s="11">
        <v>14</v>
      </c>
      <c r="B16" t="s">
        <v>85</v>
      </c>
      <c r="C16" t="s">
        <v>40</v>
      </c>
      <c r="D16">
        <v>25</v>
      </c>
      <c r="E16">
        <v>88.5</v>
      </c>
      <c r="F16">
        <v>186</v>
      </c>
      <c r="G16" s="21">
        <f t="shared" si="0"/>
        <v>25.580992022199094</v>
      </c>
      <c r="H16" s="2" t="s">
        <v>13</v>
      </c>
      <c r="I16" s="1">
        <v>43222</v>
      </c>
      <c r="J16" s="1">
        <v>43229</v>
      </c>
      <c r="L16" t="s">
        <v>86</v>
      </c>
      <c r="M16" s="3">
        <v>0.38819444444444445</v>
      </c>
      <c r="N16" s="3">
        <v>0.51041666666666663</v>
      </c>
      <c r="O16" s="7">
        <v>80</v>
      </c>
      <c r="P16">
        <v>80</v>
      </c>
      <c r="Q16" s="4">
        <f t="shared" si="1"/>
        <v>0.12222222222222218</v>
      </c>
      <c r="R16" s="3">
        <v>0.55625000000000002</v>
      </c>
      <c r="S16" s="3">
        <f t="shared" si="2"/>
        <v>0.16805555555555557</v>
      </c>
      <c r="T16" s="3">
        <v>0.57222222222222219</v>
      </c>
      <c r="U16" s="3">
        <f t="shared" si="3"/>
        <v>0.18402777777777773</v>
      </c>
      <c r="V16" s="27">
        <v>2</v>
      </c>
      <c r="W16" s="30">
        <v>2</v>
      </c>
      <c r="X16" s="10">
        <v>2</v>
      </c>
      <c r="Y16" s="10">
        <v>3</v>
      </c>
      <c r="Z16" s="10">
        <v>3</v>
      </c>
      <c r="AA16" s="10">
        <v>2</v>
      </c>
      <c r="AB16" s="5">
        <v>3.24</v>
      </c>
      <c r="AC16" s="5">
        <v>1.1499999999999999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L16">
        <v>1</v>
      </c>
      <c r="AM16">
        <v>1</v>
      </c>
      <c r="AN16">
        <v>1</v>
      </c>
      <c r="AO16">
        <v>1</v>
      </c>
      <c r="AP16">
        <v>0</v>
      </c>
      <c r="AR16">
        <v>1</v>
      </c>
      <c r="AS16">
        <v>1</v>
      </c>
      <c r="AT16" s="2">
        <v>27</v>
      </c>
      <c r="AU16" s="2">
        <v>11</v>
      </c>
      <c r="AV16" s="2">
        <v>22</v>
      </c>
      <c r="AW16" s="2">
        <v>11</v>
      </c>
      <c r="AX16">
        <f t="shared" si="6"/>
        <v>5</v>
      </c>
      <c r="AY16">
        <f t="shared" si="7"/>
        <v>0</v>
      </c>
      <c r="AZ16" s="2">
        <v>4</v>
      </c>
      <c r="BA16" s="2">
        <v>0</v>
      </c>
      <c r="BB16" s="2">
        <v>2</v>
      </c>
      <c r="BC16" s="2">
        <v>6</v>
      </c>
      <c r="BD16" s="2">
        <v>13</v>
      </c>
      <c r="BE16" s="2">
        <v>9</v>
      </c>
      <c r="BF16" s="2">
        <v>20</v>
      </c>
      <c r="BG16">
        <f>SUM(BD16:BF16)</f>
        <v>42</v>
      </c>
      <c r="BH16" t="str">
        <f t="shared" si="5"/>
        <v>0</v>
      </c>
      <c r="BI16">
        <v>22</v>
      </c>
      <c r="BJ16">
        <v>33</v>
      </c>
      <c r="BK16">
        <v>27</v>
      </c>
      <c r="BL16">
        <v>25</v>
      </c>
      <c r="BM16" s="7">
        <v>85</v>
      </c>
    </row>
    <row r="17" spans="1:65" x14ac:dyDescent="0.35">
      <c r="A17" s="11">
        <v>15</v>
      </c>
      <c r="B17" t="s">
        <v>18</v>
      </c>
      <c r="C17" t="s">
        <v>4</v>
      </c>
      <c r="D17">
        <v>20</v>
      </c>
      <c r="E17">
        <v>75</v>
      </c>
      <c r="F17">
        <v>175</v>
      </c>
      <c r="G17" s="21">
        <f t="shared" si="0"/>
        <v>24.489795918367346</v>
      </c>
      <c r="H17" s="2" t="s">
        <v>13</v>
      </c>
      <c r="I17" s="1">
        <v>43151</v>
      </c>
      <c r="J17" s="1">
        <v>43171</v>
      </c>
      <c r="K17" s="1"/>
      <c r="L17" t="s">
        <v>19</v>
      </c>
      <c r="M17" s="3">
        <v>0.39999999999999997</v>
      </c>
      <c r="N17" s="3">
        <v>0.52083333333333337</v>
      </c>
      <c r="O17" s="7">
        <v>80</v>
      </c>
      <c r="P17">
        <v>80</v>
      </c>
      <c r="Q17" s="4">
        <f t="shared" si="1"/>
        <v>0.1208333333333334</v>
      </c>
      <c r="R17" s="3">
        <v>0.56944444444444442</v>
      </c>
      <c r="S17" s="3">
        <f t="shared" si="2"/>
        <v>0.16944444444444445</v>
      </c>
      <c r="T17" s="3">
        <v>0.58680555555555558</v>
      </c>
      <c r="U17" s="3">
        <f t="shared" si="3"/>
        <v>0.18680555555555561</v>
      </c>
      <c r="V17" s="26">
        <v>2</v>
      </c>
      <c r="W17" s="29">
        <v>3</v>
      </c>
      <c r="X17" s="10">
        <v>3</v>
      </c>
      <c r="Y17" s="10">
        <v>2</v>
      </c>
      <c r="Z17" s="10">
        <v>3</v>
      </c>
      <c r="AA17" s="10">
        <v>2</v>
      </c>
      <c r="AB17" s="5">
        <v>1.35</v>
      </c>
      <c r="AC17" s="5">
        <v>2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L17">
        <v>1</v>
      </c>
      <c r="AM17">
        <v>1</v>
      </c>
      <c r="AN17">
        <v>1</v>
      </c>
      <c r="AO17">
        <v>1</v>
      </c>
      <c r="AP17">
        <v>0</v>
      </c>
      <c r="AR17">
        <v>1</v>
      </c>
      <c r="AS17">
        <v>1</v>
      </c>
      <c r="AT17" s="2">
        <v>33</v>
      </c>
      <c r="AU17" s="2">
        <v>10</v>
      </c>
      <c r="AV17" s="2">
        <v>34</v>
      </c>
      <c r="AW17" s="2">
        <v>10</v>
      </c>
      <c r="AX17">
        <f t="shared" si="6"/>
        <v>-1</v>
      </c>
      <c r="AY17">
        <f t="shared" si="7"/>
        <v>0</v>
      </c>
      <c r="AZ17" s="2">
        <v>0</v>
      </c>
      <c r="BA17" s="2">
        <v>3</v>
      </c>
      <c r="BB17" s="2">
        <v>1</v>
      </c>
      <c r="BC17" s="2">
        <v>4</v>
      </c>
      <c r="BD17" s="2">
        <v>9</v>
      </c>
      <c r="BE17" s="2">
        <v>7</v>
      </c>
      <c r="BF17" s="2">
        <v>14</v>
      </c>
      <c r="BG17" s="2">
        <v>30</v>
      </c>
      <c r="BH17" t="str">
        <f t="shared" si="5"/>
        <v>0</v>
      </c>
      <c r="BI17">
        <v>21</v>
      </c>
      <c r="BJ17">
        <v>28</v>
      </c>
      <c r="BK17">
        <v>30</v>
      </c>
      <c r="BL17">
        <v>21</v>
      </c>
      <c r="BM17" s="7">
        <v>79</v>
      </c>
    </row>
    <row r="18" spans="1:65" x14ac:dyDescent="0.35">
      <c r="A18" s="19">
        <v>16</v>
      </c>
      <c r="B18" t="s">
        <v>158</v>
      </c>
      <c r="C18" t="s">
        <v>40</v>
      </c>
      <c r="D18">
        <v>23</v>
      </c>
      <c r="E18">
        <v>71</v>
      </c>
      <c r="F18">
        <v>174</v>
      </c>
      <c r="G18" s="21">
        <f t="shared" si="0"/>
        <v>23.450918219051392</v>
      </c>
      <c r="H18" s="2" t="s">
        <v>13</v>
      </c>
      <c r="I18" s="1">
        <v>43220</v>
      </c>
      <c r="J18" s="1">
        <v>43230</v>
      </c>
      <c r="L18" t="s">
        <v>117</v>
      </c>
      <c r="M18" s="3">
        <v>0.38541666666666669</v>
      </c>
      <c r="N18" s="3">
        <v>0.5083333333333333</v>
      </c>
      <c r="O18" s="7">
        <v>80</v>
      </c>
      <c r="P18">
        <v>80</v>
      </c>
      <c r="Q18" s="4">
        <f t="shared" si="1"/>
        <v>0.12291666666666662</v>
      </c>
      <c r="R18" s="3">
        <v>0.5708333333333333</v>
      </c>
      <c r="S18" s="3">
        <f t="shared" si="2"/>
        <v>0.18541666666666662</v>
      </c>
      <c r="T18" s="3">
        <v>0.60277777777777775</v>
      </c>
      <c r="U18" s="3">
        <f t="shared" si="3"/>
        <v>0.21736111111111106</v>
      </c>
      <c r="V18" s="27">
        <v>2</v>
      </c>
      <c r="W18" s="30">
        <v>2</v>
      </c>
      <c r="X18" s="10">
        <v>2</v>
      </c>
      <c r="Y18" s="10">
        <v>3</v>
      </c>
      <c r="Z18" s="10">
        <v>2</v>
      </c>
      <c r="AA18" s="10">
        <v>1</v>
      </c>
      <c r="AB18" s="5">
        <v>3.15</v>
      </c>
      <c r="AC18" s="5">
        <v>4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0</v>
      </c>
      <c r="AL18">
        <v>1</v>
      </c>
      <c r="AM18">
        <v>1</v>
      </c>
      <c r="AN18">
        <v>1</v>
      </c>
      <c r="AO18">
        <v>1</v>
      </c>
      <c r="AP18">
        <v>0</v>
      </c>
      <c r="AR18">
        <v>1</v>
      </c>
      <c r="AS18">
        <v>1</v>
      </c>
      <c r="AT18" s="2" t="s">
        <v>13</v>
      </c>
      <c r="AU18" s="2" t="s">
        <v>13</v>
      </c>
      <c r="AV18" s="2" t="s">
        <v>13</v>
      </c>
      <c r="AW18" s="2" t="s">
        <v>13</v>
      </c>
      <c r="AX18" s="2" t="s">
        <v>13</v>
      </c>
      <c r="AY18" s="2" t="s">
        <v>13</v>
      </c>
      <c r="AZ18">
        <v>0</v>
      </c>
      <c r="BA18">
        <v>0</v>
      </c>
      <c r="BB18">
        <v>5</v>
      </c>
      <c r="BC18">
        <v>5</v>
      </c>
      <c r="BD18" s="2">
        <v>11</v>
      </c>
      <c r="BE18" s="2">
        <v>7</v>
      </c>
      <c r="BF18" s="2">
        <v>15</v>
      </c>
      <c r="BG18">
        <f>SUM(BD18:BF18)</f>
        <v>33</v>
      </c>
      <c r="BH18" t="str">
        <f t="shared" si="5"/>
        <v>0</v>
      </c>
      <c r="BI18">
        <v>11</v>
      </c>
      <c r="BJ18">
        <v>21</v>
      </c>
      <c r="BK18">
        <v>27</v>
      </c>
      <c r="BL18">
        <v>25</v>
      </c>
      <c r="BM18" s="7">
        <v>73</v>
      </c>
    </row>
    <row r="19" spans="1:65" x14ac:dyDescent="0.35">
      <c r="A19" s="11">
        <v>17</v>
      </c>
      <c r="B19" t="s">
        <v>20</v>
      </c>
      <c r="C19" t="s">
        <v>4</v>
      </c>
      <c r="D19">
        <v>26</v>
      </c>
      <c r="E19">
        <v>70</v>
      </c>
      <c r="F19">
        <v>174</v>
      </c>
      <c r="G19" s="21">
        <f t="shared" si="0"/>
        <v>23.120623596247853</v>
      </c>
      <c r="H19" s="2" t="s">
        <v>13</v>
      </c>
      <c r="I19" s="1">
        <v>43150</v>
      </c>
      <c r="J19" s="1">
        <v>43172</v>
      </c>
      <c r="K19" s="1"/>
      <c r="L19" t="s">
        <v>21</v>
      </c>
      <c r="M19" s="3">
        <v>0.38541666666666669</v>
      </c>
      <c r="N19" s="3">
        <v>0.50972222222222219</v>
      </c>
      <c r="O19" s="7">
        <v>80</v>
      </c>
      <c r="P19">
        <v>80</v>
      </c>
      <c r="Q19" s="4">
        <f t="shared" si="1"/>
        <v>0.1243055555555555</v>
      </c>
      <c r="R19" s="3">
        <v>0.55694444444444446</v>
      </c>
      <c r="S19" s="3">
        <f t="shared" si="2"/>
        <v>0.17152777777777778</v>
      </c>
      <c r="T19" s="3">
        <v>0.57638888888888895</v>
      </c>
      <c r="U19" s="3">
        <f t="shared" si="3"/>
        <v>0.19097222222222227</v>
      </c>
      <c r="V19" s="26">
        <v>1</v>
      </c>
      <c r="W19" s="29">
        <v>3</v>
      </c>
      <c r="X19" s="10">
        <v>3</v>
      </c>
      <c r="Y19" s="10">
        <v>2</v>
      </c>
      <c r="Z19" s="10">
        <v>3</v>
      </c>
      <c r="AA19" s="10">
        <v>2</v>
      </c>
      <c r="AB19" s="5">
        <v>0.18</v>
      </c>
      <c r="AC19" s="5">
        <v>2.5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L19">
        <v>1</v>
      </c>
      <c r="AM19">
        <v>1</v>
      </c>
      <c r="AN19">
        <v>1</v>
      </c>
      <c r="AO19">
        <v>1</v>
      </c>
      <c r="AP19">
        <v>0</v>
      </c>
      <c r="AR19">
        <v>1</v>
      </c>
      <c r="AS19">
        <v>1</v>
      </c>
      <c r="AT19" s="2">
        <v>31</v>
      </c>
      <c r="AU19" s="2">
        <v>11</v>
      </c>
      <c r="AV19" s="2">
        <v>23</v>
      </c>
      <c r="AW19" s="2">
        <v>10</v>
      </c>
      <c r="AX19">
        <f t="shared" ref="AX19:AY21" si="8">AT19-AV19</f>
        <v>8</v>
      </c>
      <c r="AY19">
        <f t="shared" si="8"/>
        <v>1</v>
      </c>
      <c r="AZ19" s="2">
        <v>1</v>
      </c>
      <c r="BA19" s="2">
        <v>5</v>
      </c>
      <c r="BB19" s="2">
        <v>1</v>
      </c>
      <c r="BC19" s="2">
        <v>7</v>
      </c>
      <c r="BD19" s="2">
        <v>14</v>
      </c>
      <c r="BE19" s="2">
        <v>14</v>
      </c>
      <c r="BF19" s="2">
        <v>16</v>
      </c>
      <c r="BG19" s="2">
        <v>44</v>
      </c>
      <c r="BH19" t="str">
        <f t="shared" si="5"/>
        <v>0</v>
      </c>
      <c r="BI19">
        <v>26</v>
      </c>
      <c r="BJ19">
        <v>22</v>
      </c>
      <c r="BK19">
        <v>16</v>
      </c>
      <c r="BL19">
        <v>31</v>
      </c>
      <c r="BM19" s="7">
        <v>69</v>
      </c>
    </row>
    <row r="20" spans="1:65" x14ac:dyDescent="0.35">
      <c r="A20" s="11">
        <v>18</v>
      </c>
      <c r="B20" t="s">
        <v>98</v>
      </c>
      <c r="C20" t="s">
        <v>40</v>
      </c>
      <c r="D20">
        <v>20</v>
      </c>
      <c r="E20">
        <v>63</v>
      </c>
      <c r="F20">
        <v>166</v>
      </c>
      <c r="G20" s="21">
        <f t="shared" si="0"/>
        <v>22.862534475250399</v>
      </c>
      <c r="H20" s="2" t="s">
        <v>13</v>
      </c>
      <c r="I20" s="1">
        <v>43212</v>
      </c>
      <c r="J20" s="1">
        <v>43248</v>
      </c>
      <c r="L20" t="s">
        <v>99</v>
      </c>
      <c r="M20" s="3">
        <v>0.38958333333333334</v>
      </c>
      <c r="N20" s="3">
        <v>0.51736111111111105</v>
      </c>
      <c r="O20" s="7">
        <v>80</v>
      </c>
      <c r="P20" s="7">
        <v>80</v>
      </c>
      <c r="Q20" s="4">
        <f t="shared" si="1"/>
        <v>0.12777777777777771</v>
      </c>
      <c r="R20" s="3">
        <v>0.56597222222222221</v>
      </c>
      <c r="S20" s="3">
        <f t="shared" si="2"/>
        <v>0.17638888888888887</v>
      </c>
      <c r="T20" s="3">
        <v>0.58263888888888882</v>
      </c>
      <c r="U20" s="3">
        <f t="shared" si="3"/>
        <v>0.19305555555555548</v>
      </c>
      <c r="V20" s="27">
        <v>1</v>
      </c>
      <c r="W20" s="30">
        <v>3</v>
      </c>
      <c r="X20" s="10">
        <v>2</v>
      </c>
      <c r="Y20" s="10">
        <v>3</v>
      </c>
      <c r="Z20" s="10">
        <v>2</v>
      </c>
      <c r="AA20" s="10">
        <v>3</v>
      </c>
      <c r="AB20" s="5">
        <v>4.8</v>
      </c>
      <c r="AC20" s="5">
        <v>2.5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</v>
      </c>
      <c r="AL20">
        <v>1</v>
      </c>
      <c r="AM20">
        <v>1</v>
      </c>
      <c r="AN20">
        <v>1</v>
      </c>
      <c r="AO20">
        <v>1</v>
      </c>
      <c r="AP20">
        <v>0</v>
      </c>
      <c r="AR20">
        <v>1</v>
      </c>
      <c r="AS20">
        <v>1</v>
      </c>
      <c r="AT20" s="2">
        <v>26</v>
      </c>
      <c r="AU20" s="2">
        <v>13</v>
      </c>
      <c r="AV20" s="2">
        <v>27</v>
      </c>
      <c r="AW20" s="2">
        <v>10</v>
      </c>
      <c r="AX20">
        <f t="shared" si="8"/>
        <v>-1</v>
      </c>
      <c r="AY20">
        <f t="shared" si="8"/>
        <v>3</v>
      </c>
      <c r="AZ20" s="2">
        <v>2</v>
      </c>
      <c r="BA20" s="2">
        <v>5</v>
      </c>
      <c r="BB20" s="2">
        <v>4</v>
      </c>
      <c r="BC20" s="2">
        <v>11</v>
      </c>
      <c r="BD20" s="2">
        <v>12</v>
      </c>
      <c r="BE20" s="2">
        <v>13</v>
      </c>
      <c r="BF20" s="2">
        <v>24</v>
      </c>
      <c r="BG20">
        <f>SUM(BD20:BF20)</f>
        <v>49</v>
      </c>
      <c r="BH20" t="str">
        <f t="shared" si="5"/>
        <v>0</v>
      </c>
      <c r="BI20">
        <v>60</v>
      </c>
      <c r="BJ20">
        <v>14</v>
      </c>
      <c r="BK20">
        <v>26</v>
      </c>
      <c r="BL20">
        <v>26</v>
      </c>
      <c r="BM20" s="7">
        <v>66</v>
      </c>
    </row>
    <row r="21" spans="1:65" x14ac:dyDescent="0.35">
      <c r="A21" s="11">
        <v>19</v>
      </c>
      <c r="B21" t="s">
        <v>22</v>
      </c>
      <c r="C21" t="s">
        <v>8</v>
      </c>
      <c r="D21">
        <v>20</v>
      </c>
      <c r="E21">
        <v>46</v>
      </c>
      <c r="F21">
        <v>154</v>
      </c>
      <c r="G21" s="21">
        <f t="shared" si="0"/>
        <v>19.396188227357058</v>
      </c>
      <c r="H21">
        <v>19.399999999999999</v>
      </c>
      <c r="I21" s="1">
        <v>43145</v>
      </c>
      <c r="J21" s="1">
        <v>43173</v>
      </c>
      <c r="K21" s="1" t="s">
        <v>54</v>
      </c>
      <c r="L21" t="s">
        <v>23</v>
      </c>
      <c r="M21" s="3">
        <v>0.40833333333333338</v>
      </c>
      <c r="N21" s="35">
        <v>0.57638888888888895</v>
      </c>
      <c r="O21" s="28">
        <v>40</v>
      </c>
      <c r="P21" s="28">
        <v>39</v>
      </c>
      <c r="Q21" s="36">
        <f t="shared" si="1"/>
        <v>0.16805555555555557</v>
      </c>
      <c r="R21" s="3">
        <v>0.61527777777777781</v>
      </c>
      <c r="S21" s="3">
        <f t="shared" si="2"/>
        <v>0.20694444444444443</v>
      </c>
      <c r="T21" s="3">
        <v>0.63194444444444442</v>
      </c>
      <c r="U21" s="3">
        <f t="shared" si="3"/>
        <v>0.22361111111111104</v>
      </c>
      <c r="V21" s="26">
        <v>3</v>
      </c>
      <c r="W21" s="29">
        <v>3</v>
      </c>
      <c r="X21" s="10">
        <v>2</v>
      </c>
      <c r="Y21" s="10">
        <v>1</v>
      </c>
      <c r="Z21" s="10">
        <v>2</v>
      </c>
      <c r="AA21" s="10">
        <v>3</v>
      </c>
      <c r="AB21" s="5">
        <v>3.12</v>
      </c>
      <c r="AC21" s="5">
        <v>1.75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L21">
        <v>1</v>
      </c>
      <c r="AM21">
        <v>1</v>
      </c>
      <c r="AN21">
        <v>1</v>
      </c>
      <c r="AO21">
        <v>1</v>
      </c>
      <c r="AP21">
        <v>0</v>
      </c>
      <c r="AR21">
        <v>1</v>
      </c>
      <c r="AS21">
        <v>1</v>
      </c>
      <c r="AT21" s="2">
        <v>31</v>
      </c>
      <c r="AU21" s="2">
        <v>10</v>
      </c>
      <c r="AV21" s="2">
        <v>31</v>
      </c>
      <c r="AW21" s="2">
        <v>11</v>
      </c>
      <c r="AX21">
        <f t="shared" si="8"/>
        <v>0</v>
      </c>
      <c r="AY21">
        <f t="shared" si="8"/>
        <v>-1</v>
      </c>
      <c r="AZ21" s="2">
        <v>1</v>
      </c>
      <c r="BA21" s="2">
        <v>1</v>
      </c>
      <c r="BB21" s="2">
        <v>1</v>
      </c>
      <c r="BC21" s="2">
        <v>3</v>
      </c>
      <c r="BD21" s="2">
        <v>8</v>
      </c>
      <c r="BE21" s="2">
        <v>11</v>
      </c>
      <c r="BF21" s="2">
        <v>14</v>
      </c>
      <c r="BG21" s="2">
        <v>33</v>
      </c>
      <c r="BH21" t="str">
        <f t="shared" si="5"/>
        <v>0</v>
      </c>
      <c r="BI21">
        <v>17</v>
      </c>
      <c r="BJ21">
        <v>26</v>
      </c>
      <c r="BK21">
        <v>18</v>
      </c>
      <c r="BL21">
        <v>28</v>
      </c>
      <c r="BM21" s="7">
        <v>72</v>
      </c>
    </row>
    <row r="22" spans="1:65" x14ac:dyDescent="0.35">
      <c r="A22" s="11">
        <v>20</v>
      </c>
      <c r="B22" t="s">
        <v>95</v>
      </c>
      <c r="C22" t="s">
        <v>40</v>
      </c>
      <c r="D22">
        <v>25</v>
      </c>
      <c r="E22">
        <v>76</v>
      </c>
      <c r="F22">
        <v>177</v>
      </c>
      <c r="G22" s="21">
        <f t="shared" si="0"/>
        <v>24.258674071946118</v>
      </c>
      <c r="H22">
        <v>24.7</v>
      </c>
      <c r="I22" s="1">
        <v>43220</v>
      </c>
      <c r="J22" s="1">
        <v>43249</v>
      </c>
      <c r="K22" t="s">
        <v>96</v>
      </c>
      <c r="L22" t="s">
        <v>97</v>
      </c>
      <c r="M22" s="3">
        <v>0.38263888888888892</v>
      </c>
      <c r="N22" s="3">
        <v>0.50902777777777775</v>
      </c>
      <c r="O22" s="7">
        <v>80</v>
      </c>
      <c r="P22" s="7">
        <v>80</v>
      </c>
      <c r="Q22" s="4">
        <f t="shared" si="1"/>
        <v>0.12638888888888883</v>
      </c>
      <c r="R22" s="3">
        <v>0.55694444444444446</v>
      </c>
      <c r="S22" s="3">
        <f t="shared" si="2"/>
        <v>0.17430555555555555</v>
      </c>
      <c r="T22" s="3">
        <v>0.57291666666666663</v>
      </c>
      <c r="U22" s="3">
        <f t="shared" si="3"/>
        <v>0.19027777777777771</v>
      </c>
      <c r="V22" s="27">
        <v>2</v>
      </c>
      <c r="W22" s="30">
        <v>3</v>
      </c>
      <c r="X22" s="10">
        <v>3</v>
      </c>
      <c r="Y22" s="10">
        <v>2</v>
      </c>
      <c r="Z22" s="10">
        <v>3</v>
      </c>
      <c r="AA22" s="10">
        <v>2</v>
      </c>
      <c r="AB22" s="5">
        <v>2.95</v>
      </c>
      <c r="AC22" s="5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0</v>
      </c>
      <c r="AL22">
        <v>1</v>
      </c>
      <c r="AM22">
        <v>1</v>
      </c>
      <c r="AN22">
        <v>1</v>
      </c>
      <c r="AO22">
        <v>1</v>
      </c>
      <c r="AP22">
        <v>0</v>
      </c>
      <c r="AR22">
        <v>1</v>
      </c>
      <c r="AS22">
        <v>1</v>
      </c>
      <c r="AT22" s="2">
        <v>29</v>
      </c>
      <c r="AU22" s="2">
        <v>10</v>
      </c>
      <c r="AV22" s="2" t="s">
        <v>13</v>
      </c>
      <c r="AW22" s="2" t="s">
        <v>13</v>
      </c>
      <c r="AX22" s="2" t="s">
        <v>13</v>
      </c>
      <c r="AY22" s="2" t="s">
        <v>13</v>
      </c>
      <c r="AZ22" s="2">
        <v>0</v>
      </c>
      <c r="BA22" s="2">
        <v>1</v>
      </c>
      <c r="BB22" s="2">
        <v>1</v>
      </c>
      <c r="BC22" s="2">
        <v>2</v>
      </c>
      <c r="BD22" s="2">
        <v>5</v>
      </c>
      <c r="BE22" s="2">
        <v>7</v>
      </c>
      <c r="BF22" s="2">
        <v>10</v>
      </c>
      <c r="BG22">
        <f>SUM(BD22:BF22)</f>
        <v>22</v>
      </c>
      <c r="BH22" t="str">
        <f t="shared" si="5"/>
        <v>0</v>
      </c>
      <c r="BI22">
        <v>17</v>
      </c>
      <c r="BJ22">
        <v>30</v>
      </c>
      <c r="BK22">
        <v>28</v>
      </c>
      <c r="BL22">
        <v>30</v>
      </c>
      <c r="BM22" s="7">
        <v>88</v>
      </c>
    </row>
    <row r="23" spans="1:65" x14ac:dyDescent="0.35">
      <c r="A23" s="11">
        <v>21</v>
      </c>
      <c r="B23" t="s">
        <v>24</v>
      </c>
      <c r="C23" t="s">
        <v>8</v>
      </c>
      <c r="D23">
        <v>21</v>
      </c>
      <c r="E23">
        <v>60</v>
      </c>
      <c r="F23">
        <v>170</v>
      </c>
      <c r="G23" s="21">
        <f t="shared" si="0"/>
        <v>20.761245674740486</v>
      </c>
      <c r="H23">
        <v>20.8</v>
      </c>
      <c r="I23" s="1">
        <v>43159</v>
      </c>
      <c r="J23" s="1">
        <v>43175</v>
      </c>
      <c r="K23" s="1"/>
      <c r="L23" t="s">
        <v>25</v>
      </c>
      <c r="M23" s="3">
        <v>0.38611111111111113</v>
      </c>
      <c r="N23" s="3">
        <v>0.51111111111111118</v>
      </c>
      <c r="O23" s="7">
        <v>80</v>
      </c>
      <c r="P23" s="7">
        <v>80</v>
      </c>
      <c r="Q23" s="4">
        <f t="shared" si="1"/>
        <v>0.12500000000000006</v>
      </c>
      <c r="R23" s="3">
        <v>0.55625000000000002</v>
      </c>
      <c r="S23" s="3">
        <f t="shared" si="2"/>
        <v>0.1701388888888889</v>
      </c>
      <c r="T23" s="3">
        <v>0.57500000000000007</v>
      </c>
      <c r="U23" s="3">
        <f t="shared" si="3"/>
        <v>0.18888888888888894</v>
      </c>
      <c r="V23" s="26">
        <v>2</v>
      </c>
      <c r="W23" s="29">
        <v>3</v>
      </c>
      <c r="X23" s="10">
        <v>3</v>
      </c>
      <c r="Y23" s="10">
        <v>2</v>
      </c>
      <c r="Z23" s="10">
        <v>3</v>
      </c>
      <c r="AA23" s="10">
        <v>2</v>
      </c>
      <c r="AB23" s="5">
        <v>1.23</v>
      </c>
      <c r="AC23" s="5">
        <v>0.5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L23">
        <v>1</v>
      </c>
      <c r="AM23">
        <v>1</v>
      </c>
      <c r="AN23">
        <v>1</v>
      </c>
      <c r="AO23">
        <v>1</v>
      </c>
      <c r="AP23">
        <v>0</v>
      </c>
      <c r="AR23">
        <v>1</v>
      </c>
      <c r="AS23">
        <v>1</v>
      </c>
      <c r="AT23" s="2">
        <v>39</v>
      </c>
      <c r="AU23" s="2">
        <v>10</v>
      </c>
      <c r="AV23" s="2">
        <v>33</v>
      </c>
      <c r="AW23" s="2">
        <v>10</v>
      </c>
      <c r="AX23">
        <f t="shared" ref="AX23:AX54" si="9">AT23-AV23</f>
        <v>6</v>
      </c>
      <c r="AY23">
        <f t="shared" ref="AY23:AY54" si="10">AU23-AW23</f>
        <v>0</v>
      </c>
      <c r="AZ23" s="2">
        <v>4</v>
      </c>
      <c r="BA23" s="2">
        <v>3</v>
      </c>
      <c r="BB23" s="2">
        <v>3</v>
      </c>
      <c r="BC23" s="2">
        <v>10</v>
      </c>
      <c r="BD23" s="2">
        <v>10</v>
      </c>
      <c r="BE23" s="2">
        <v>14</v>
      </c>
      <c r="BF23" s="2">
        <v>10</v>
      </c>
      <c r="BG23" s="2">
        <v>34</v>
      </c>
      <c r="BH23" t="str">
        <f t="shared" si="5"/>
        <v>0</v>
      </c>
      <c r="BI23">
        <v>20</v>
      </c>
      <c r="BJ23">
        <v>36</v>
      </c>
      <c r="BK23">
        <v>32</v>
      </c>
      <c r="BL23">
        <v>18</v>
      </c>
      <c r="BM23" s="7">
        <v>86</v>
      </c>
    </row>
    <row r="24" spans="1:65" x14ac:dyDescent="0.35">
      <c r="A24" s="19">
        <v>22</v>
      </c>
      <c r="B24" t="s">
        <v>102</v>
      </c>
      <c r="C24" t="s">
        <v>40</v>
      </c>
      <c r="D24">
        <v>20</v>
      </c>
      <c r="E24">
        <v>77</v>
      </c>
      <c r="F24">
        <v>174</v>
      </c>
      <c r="G24" s="21">
        <f t="shared" si="0"/>
        <v>25.432685955872639</v>
      </c>
      <c r="H24">
        <v>25.4</v>
      </c>
      <c r="I24" s="1">
        <v>43229</v>
      </c>
      <c r="J24" s="1">
        <v>43250</v>
      </c>
      <c r="L24" t="s">
        <v>118</v>
      </c>
      <c r="M24" s="3">
        <v>0.38263888888888892</v>
      </c>
      <c r="N24" s="3">
        <v>0.50694444444444442</v>
      </c>
      <c r="O24" s="7">
        <v>80</v>
      </c>
      <c r="P24" s="7">
        <v>80</v>
      </c>
      <c r="Q24" s="4">
        <f t="shared" si="1"/>
        <v>0.1243055555555555</v>
      </c>
      <c r="R24" s="3">
        <v>0.55625000000000002</v>
      </c>
      <c r="S24" s="3">
        <f t="shared" si="2"/>
        <v>0.1736111111111111</v>
      </c>
      <c r="T24" s="3">
        <v>0.57152777777777775</v>
      </c>
      <c r="U24" s="3">
        <f t="shared" si="3"/>
        <v>0.18888888888888883</v>
      </c>
      <c r="V24" s="27">
        <v>2</v>
      </c>
      <c r="W24" s="30" t="s">
        <v>290</v>
      </c>
      <c r="X24" s="10">
        <v>3</v>
      </c>
      <c r="Y24" s="10">
        <v>2</v>
      </c>
      <c r="Z24" s="10">
        <v>1</v>
      </c>
      <c r="AA24" s="10">
        <v>2</v>
      </c>
      <c r="AB24" s="5">
        <v>3.05</v>
      </c>
      <c r="AC24" s="5">
        <v>1.4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</v>
      </c>
      <c r="AL24">
        <v>1</v>
      </c>
      <c r="AM24">
        <v>1</v>
      </c>
      <c r="AN24">
        <v>1</v>
      </c>
      <c r="AO24">
        <v>1</v>
      </c>
      <c r="AP24">
        <v>0</v>
      </c>
      <c r="AR24">
        <v>1</v>
      </c>
      <c r="AS24">
        <v>1</v>
      </c>
      <c r="AT24" s="2">
        <v>30</v>
      </c>
      <c r="AU24" s="2">
        <v>14</v>
      </c>
      <c r="AV24" s="2">
        <v>21</v>
      </c>
      <c r="AW24" s="2">
        <v>11</v>
      </c>
      <c r="AX24">
        <f t="shared" si="9"/>
        <v>9</v>
      </c>
      <c r="AY24">
        <f t="shared" si="10"/>
        <v>3</v>
      </c>
      <c r="AZ24" s="2">
        <v>1</v>
      </c>
      <c r="BA24" s="2">
        <v>7</v>
      </c>
      <c r="BB24" s="2">
        <v>2</v>
      </c>
      <c r="BC24" s="2">
        <v>10</v>
      </c>
      <c r="BD24" s="2">
        <v>9</v>
      </c>
      <c r="BE24" s="2">
        <v>11</v>
      </c>
      <c r="BF24" s="2">
        <v>23</v>
      </c>
      <c r="BG24" s="2">
        <v>43</v>
      </c>
      <c r="BH24" t="str">
        <f t="shared" si="5"/>
        <v>0</v>
      </c>
      <c r="BI24">
        <v>25</v>
      </c>
      <c r="BJ24">
        <v>32</v>
      </c>
      <c r="BK24">
        <v>33</v>
      </c>
      <c r="BL24">
        <v>30</v>
      </c>
      <c r="BM24" s="7">
        <v>95</v>
      </c>
    </row>
    <row r="25" spans="1:65" x14ac:dyDescent="0.35">
      <c r="A25" s="11">
        <v>23</v>
      </c>
      <c r="B25" t="s">
        <v>153</v>
      </c>
      <c r="C25" t="s">
        <v>4</v>
      </c>
      <c r="D25">
        <v>20</v>
      </c>
      <c r="E25">
        <v>47</v>
      </c>
      <c r="F25">
        <v>158</v>
      </c>
      <c r="G25" s="21">
        <f t="shared" si="0"/>
        <v>18.827111039897449</v>
      </c>
      <c r="H25">
        <v>18.8</v>
      </c>
      <c r="I25" s="1">
        <v>43157</v>
      </c>
      <c r="J25" s="1">
        <v>43179</v>
      </c>
      <c r="K25" s="1" t="s">
        <v>54</v>
      </c>
      <c r="L25" t="s">
        <v>26</v>
      </c>
      <c r="M25" s="3">
        <v>0.36041666666666666</v>
      </c>
      <c r="N25" s="3">
        <v>0.4861111111111111</v>
      </c>
      <c r="O25" s="7">
        <v>80</v>
      </c>
      <c r="P25" s="28">
        <v>79</v>
      </c>
      <c r="Q25" s="4">
        <f t="shared" si="1"/>
        <v>0.12569444444444444</v>
      </c>
      <c r="R25" s="3">
        <v>0.5395833333333333</v>
      </c>
      <c r="S25" s="3">
        <f t="shared" si="2"/>
        <v>0.17916666666666664</v>
      </c>
      <c r="T25" s="3">
        <v>0.56111111111111112</v>
      </c>
      <c r="U25" s="3">
        <f t="shared" si="3"/>
        <v>0.20069444444444445</v>
      </c>
      <c r="V25" s="26">
        <v>2</v>
      </c>
      <c r="W25" s="29">
        <v>3</v>
      </c>
      <c r="X25" s="10">
        <v>3</v>
      </c>
      <c r="Y25" s="10">
        <v>1</v>
      </c>
      <c r="Z25" s="10">
        <v>3</v>
      </c>
      <c r="AA25" s="10">
        <v>2</v>
      </c>
      <c r="AB25" s="5">
        <v>2.46</v>
      </c>
      <c r="AC25" s="5">
        <v>5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R25">
        <v>1</v>
      </c>
      <c r="AS25">
        <v>1</v>
      </c>
      <c r="AT25" s="2">
        <v>38</v>
      </c>
      <c r="AU25" s="2">
        <v>13</v>
      </c>
      <c r="AV25" s="2">
        <v>32</v>
      </c>
      <c r="AW25" s="2">
        <v>11</v>
      </c>
      <c r="AX25">
        <f t="shared" si="9"/>
        <v>6</v>
      </c>
      <c r="AY25">
        <f t="shared" si="10"/>
        <v>2</v>
      </c>
      <c r="AZ25" s="2">
        <v>0</v>
      </c>
      <c r="BA25" s="2">
        <v>1</v>
      </c>
      <c r="BB25" s="2">
        <v>1</v>
      </c>
      <c r="BC25" s="2">
        <v>2</v>
      </c>
      <c r="BD25" s="2">
        <v>8</v>
      </c>
      <c r="BE25" s="2">
        <v>14</v>
      </c>
      <c r="BF25" s="2">
        <v>18</v>
      </c>
      <c r="BG25" s="2">
        <v>40</v>
      </c>
      <c r="BH25" t="str">
        <f t="shared" si="5"/>
        <v>0</v>
      </c>
      <c r="BI25">
        <v>27</v>
      </c>
      <c r="BJ25">
        <v>11</v>
      </c>
      <c r="BK25">
        <v>18</v>
      </c>
      <c r="BL25">
        <v>27</v>
      </c>
      <c r="BM25" s="7">
        <v>56</v>
      </c>
    </row>
    <row r="26" spans="1:65" x14ac:dyDescent="0.35">
      <c r="A26" s="11">
        <v>24</v>
      </c>
      <c r="B26" s="23">
        <v>1835</v>
      </c>
      <c r="C26" t="s">
        <v>40</v>
      </c>
      <c r="D26">
        <v>22</v>
      </c>
      <c r="E26">
        <v>80</v>
      </c>
      <c r="F26">
        <v>184</v>
      </c>
      <c r="G26" s="21">
        <f t="shared" si="0"/>
        <v>23.629489603024574</v>
      </c>
      <c r="H26">
        <v>23.6</v>
      </c>
      <c r="I26" s="1">
        <v>43242</v>
      </c>
      <c r="J26" s="1">
        <v>43255</v>
      </c>
      <c r="L26" t="s">
        <v>110</v>
      </c>
      <c r="M26" s="3">
        <v>0.38611111111111113</v>
      </c>
      <c r="N26" s="35">
        <v>0.51180555555555551</v>
      </c>
      <c r="O26" s="7">
        <v>80</v>
      </c>
      <c r="P26" s="7">
        <v>80</v>
      </c>
      <c r="Q26" s="36">
        <f t="shared" si="1"/>
        <v>0.12569444444444439</v>
      </c>
      <c r="R26" s="3">
        <v>0.55763888888888891</v>
      </c>
      <c r="S26" s="3">
        <f t="shared" si="2"/>
        <v>0.17152777777777778</v>
      </c>
      <c r="T26" s="3">
        <v>0.51180555555555551</v>
      </c>
      <c r="U26" s="3">
        <f t="shared" si="3"/>
        <v>0.12569444444444439</v>
      </c>
      <c r="V26" s="27">
        <v>2</v>
      </c>
      <c r="W26" s="30">
        <v>3</v>
      </c>
      <c r="X26" s="10">
        <v>2</v>
      </c>
      <c r="Y26" s="10">
        <v>1</v>
      </c>
      <c r="Z26" s="10">
        <v>2</v>
      </c>
      <c r="AA26" s="10">
        <v>3</v>
      </c>
      <c r="AB26" s="5">
        <v>2.52</v>
      </c>
      <c r="AC26" s="5">
        <v>0.8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0</v>
      </c>
      <c r="AL26">
        <v>1</v>
      </c>
      <c r="AM26">
        <v>1</v>
      </c>
      <c r="AN26">
        <v>1</v>
      </c>
      <c r="AO26">
        <v>1</v>
      </c>
      <c r="AP26">
        <v>0</v>
      </c>
      <c r="AR26">
        <v>1</v>
      </c>
      <c r="AS26">
        <v>1</v>
      </c>
      <c r="AT26" s="2">
        <v>23</v>
      </c>
      <c r="AU26" s="2">
        <v>12</v>
      </c>
      <c r="AV26" s="2">
        <v>20</v>
      </c>
      <c r="AW26" s="2">
        <v>10</v>
      </c>
      <c r="AX26">
        <f t="shared" si="9"/>
        <v>3</v>
      </c>
      <c r="AY26">
        <f t="shared" si="10"/>
        <v>2</v>
      </c>
      <c r="AZ26" s="2">
        <v>2</v>
      </c>
      <c r="BA26" s="2">
        <v>6</v>
      </c>
      <c r="BB26" s="2">
        <v>2</v>
      </c>
      <c r="BC26" s="2">
        <v>10</v>
      </c>
      <c r="BD26" s="2">
        <v>16</v>
      </c>
      <c r="BE26" s="2">
        <v>17</v>
      </c>
      <c r="BF26" s="2">
        <v>13</v>
      </c>
      <c r="BG26" s="2">
        <v>46</v>
      </c>
      <c r="BH26" t="str">
        <f t="shared" si="5"/>
        <v>0</v>
      </c>
      <c r="BI26">
        <v>39</v>
      </c>
      <c r="BJ26">
        <v>32</v>
      </c>
      <c r="BK26">
        <v>26</v>
      </c>
      <c r="BL26">
        <v>12</v>
      </c>
      <c r="BM26" s="7">
        <v>70</v>
      </c>
    </row>
    <row r="27" spans="1:65" x14ac:dyDescent="0.35">
      <c r="A27" s="11">
        <v>25</v>
      </c>
      <c r="B27" t="s">
        <v>27</v>
      </c>
      <c r="C27" t="s">
        <v>4</v>
      </c>
      <c r="D27">
        <v>22</v>
      </c>
      <c r="E27">
        <v>54</v>
      </c>
      <c r="F27">
        <v>170</v>
      </c>
      <c r="G27" s="21">
        <f t="shared" si="0"/>
        <v>18.68512110726644</v>
      </c>
      <c r="H27">
        <v>18.7</v>
      </c>
      <c r="I27" s="1">
        <v>43168</v>
      </c>
      <c r="J27" s="1">
        <v>43180</v>
      </c>
      <c r="K27" s="1"/>
      <c r="L27" t="s">
        <v>28</v>
      </c>
      <c r="M27" s="3">
        <v>0.38541666666666669</v>
      </c>
      <c r="N27" s="3">
        <v>0.50694444444444442</v>
      </c>
      <c r="O27" s="7">
        <v>80</v>
      </c>
      <c r="P27" s="7">
        <v>80</v>
      </c>
      <c r="Q27" s="4">
        <f t="shared" si="1"/>
        <v>0.12152777777777773</v>
      </c>
      <c r="R27" s="3">
        <v>0.5625</v>
      </c>
      <c r="S27" s="3">
        <f t="shared" si="2"/>
        <v>0.17708333333333331</v>
      </c>
      <c r="T27" s="3">
        <v>0.57847222222222217</v>
      </c>
      <c r="U27" s="3">
        <f t="shared" si="3"/>
        <v>0.19305555555555548</v>
      </c>
      <c r="V27" s="26">
        <v>3</v>
      </c>
      <c r="W27" s="29">
        <v>2</v>
      </c>
      <c r="X27" s="10">
        <v>3</v>
      </c>
      <c r="Y27" s="10">
        <v>2</v>
      </c>
      <c r="Z27" s="10">
        <v>3</v>
      </c>
      <c r="AA27" s="10">
        <v>2</v>
      </c>
      <c r="AB27" s="5">
        <v>0.55000000000000004</v>
      </c>
      <c r="AC27" s="6" t="s">
        <v>13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0</v>
      </c>
      <c r="AL27">
        <v>1</v>
      </c>
      <c r="AM27">
        <v>1</v>
      </c>
      <c r="AN27">
        <v>1</v>
      </c>
      <c r="AO27">
        <v>1</v>
      </c>
      <c r="AP27">
        <v>0</v>
      </c>
      <c r="AR27">
        <v>1</v>
      </c>
      <c r="AS27">
        <v>1</v>
      </c>
      <c r="AT27" s="2">
        <v>29</v>
      </c>
      <c r="AU27" s="2">
        <v>10</v>
      </c>
      <c r="AV27" s="2">
        <v>25</v>
      </c>
      <c r="AW27" s="2">
        <v>10</v>
      </c>
      <c r="AX27">
        <f t="shared" si="9"/>
        <v>4</v>
      </c>
      <c r="AY27">
        <f t="shared" si="10"/>
        <v>0</v>
      </c>
      <c r="AZ27" s="2">
        <v>1</v>
      </c>
      <c r="BA27" s="2">
        <v>1</v>
      </c>
      <c r="BB27" s="2">
        <v>1</v>
      </c>
      <c r="BC27" s="2">
        <v>3</v>
      </c>
      <c r="BD27" s="2">
        <v>9</v>
      </c>
      <c r="BE27" s="2">
        <v>7</v>
      </c>
      <c r="BF27" s="2">
        <v>13</v>
      </c>
      <c r="BG27" s="2">
        <v>29</v>
      </c>
      <c r="BH27" t="str">
        <f t="shared" si="5"/>
        <v>0</v>
      </c>
      <c r="BI27">
        <v>14</v>
      </c>
      <c r="BJ27">
        <v>39</v>
      </c>
      <c r="BK27">
        <v>37</v>
      </c>
      <c r="BL27">
        <v>30</v>
      </c>
      <c r="BM27" s="7">
        <v>106</v>
      </c>
    </row>
    <row r="28" spans="1:65" x14ac:dyDescent="0.35">
      <c r="A28" s="11">
        <v>26</v>
      </c>
      <c r="B28" t="s">
        <v>122</v>
      </c>
      <c r="C28" t="s">
        <v>40</v>
      </c>
      <c r="D28">
        <v>35</v>
      </c>
      <c r="E28">
        <v>71</v>
      </c>
      <c r="F28">
        <v>173</v>
      </c>
      <c r="G28" s="21">
        <f t="shared" si="0"/>
        <v>23.722810651876106</v>
      </c>
      <c r="H28">
        <v>23.7</v>
      </c>
      <c r="I28" s="1">
        <v>43241</v>
      </c>
      <c r="J28" s="1">
        <v>43264</v>
      </c>
      <c r="L28" t="s">
        <v>123</v>
      </c>
      <c r="M28" s="3">
        <v>0.40277777777777773</v>
      </c>
      <c r="N28" s="3">
        <v>0.51388888888888895</v>
      </c>
      <c r="O28" s="7">
        <v>80</v>
      </c>
      <c r="P28" s="7">
        <v>80</v>
      </c>
      <c r="Q28" s="4">
        <f t="shared" si="1"/>
        <v>0.11111111111111122</v>
      </c>
      <c r="R28" s="3">
        <v>0.5625</v>
      </c>
      <c r="S28" s="3">
        <f t="shared" si="2"/>
        <v>0.15972222222222227</v>
      </c>
      <c r="T28" s="3">
        <v>0.57916666666666672</v>
      </c>
      <c r="U28" s="3">
        <f t="shared" si="3"/>
        <v>0.17638888888888898</v>
      </c>
      <c r="V28" s="27">
        <v>3</v>
      </c>
      <c r="W28" s="30">
        <v>3</v>
      </c>
      <c r="X28" s="10">
        <v>3</v>
      </c>
      <c r="Y28" s="10">
        <v>2</v>
      </c>
      <c r="Z28" s="10">
        <v>3</v>
      </c>
      <c r="AA28" s="10">
        <v>2</v>
      </c>
      <c r="AB28" s="5">
        <v>1.44</v>
      </c>
      <c r="AC28" s="5">
        <v>3.05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 t="s">
        <v>124</v>
      </c>
      <c r="AL28">
        <v>1</v>
      </c>
      <c r="AM28">
        <v>1</v>
      </c>
      <c r="AN28">
        <v>1</v>
      </c>
      <c r="AO28">
        <v>1</v>
      </c>
      <c r="AP28" t="s">
        <v>124</v>
      </c>
      <c r="AR28">
        <v>1</v>
      </c>
      <c r="AS28">
        <v>1</v>
      </c>
      <c r="AT28" s="2">
        <v>37</v>
      </c>
      <c r="AU28" s="2">
        <v>11</v>
      </c>
      <c r="AV28" s="2">
        <v>35</v>
      </c>
      <c r="AW28" s="2">
        <v>10</v>
      </c>
      <c r="AX28">
        <f t="shared" si="9"/>
        <v>2</v>
      </c>
      <c r="AY28">
        <f t="shared" si="10"/>
        <v>1</v>
      </c>
      <c r="AZ28" s="2">
        <v>3</v>
      </c>
      <c r="BA28" s="2">
        <v>4</v>
      </c>
      <c r="BB28" s="2">
        <v>5</v>
      </c>
      <c r="BC28" s="2">
        <v>12</v>
      </c>
      <c r="BD28" s="2">
        <v>13</v>
      </c>
      <c r="BE28" s="2">
        <v>7</v>
      </c>
      <c r="BF28" s="2">
        <v>19</v>
      </c>
      <c r="BG28">
        <f>SUM(BD28:BF28)</f>
        <v>39</v>
      </c>
      <c r="BH28" t="str">
        <f t="shared" si="5"/>
        <v>0</v>
      </c>
      <c r="BI28">
        <v>34</v>
      </c>
      <c r="BJ28">
        <v>27</v>
      </c>
      <c r="BK28">
        <v>38</v>
      </c>
      <c r="BL28">
        <v>33</v>
      </c>
      <c r="BM28" s="7">
        <v>98</v>
      </c>
    </row>
    <row r="29" spans="1:65" x14ac:dyDescent="0.35">
      <c r="A29" s="11">
        <v>27</v>
      </c>
      <c r="B29" t="s">
        <v>29</v>
      </c>
      <c r="C29" t="s">
        <v>8</v>
      </c>
      <c r="D29">
        <v>24</v>
      </c>
      <c r="E29">
        <v>60</v>
      </c>
      <c r="F29">
        <v>160</v>
      </c>
      <c r="G29" s="21">
        <f t="shared" si="0"/>
        <v>23.437499999999996</v>
      </c>
      <c r="H29">
        <v>23.4</v>
      </c>
      <c r="I29" s="1">
        <v>43171</v>
      </c>
      <c r="J29" s="1">
        <v>43181</v>
      </c>
      <c r="K29" s="1" t="s">
        <v>55</v>
      </c>
      <c r="L29" t="s">
        <v>30</v>
      </c>
      <c r="M29" s="3">
        <v>0.38680555555555557</v>
      </c>
      <c r="N29" s="3">
        <v>0.5</v>
      </c>
      <c r="O29" s="28">
        <v>64</v>
      </c>
      <c r="P29" s="28">
        <v>79</v>
      </c>
      <c r="Q29" s="4">
        <f t="shared" si="1"/>
        <v>0.11319444444444443</v>
      </c>
      <c r="R29" s="3">
        <v>0.54652777777777783</v>
      </c>
      <c r="S29" s="3">
        <f t="shared" si="2"/>
        <v>0.15972222222222227</v>
      </c>
      <c r="T29" s="3">
        <v>0.55902777777777779</v>
      </c>
      <c r="U29" s="3">
        <f t="shared" si="3"/>
        <v>0.17222222222222222</v>
      </c>
      <c r="V29" s="26">
        <v>2</v>
      </c>
      <c r="W29" s="29">
        <v>1</v>
      </c>
      <c r="X29" s="10">
        <v>3</v>
      </c>
      <c r="Y29" s="10">
        <v>1</v>
      </c>
      <c r="Z29" s="10">
        <v>3</v>
      </c>
      <c r="AA29" s="10">
        <v>1</v>
      </c>
      <c r="AB29" s="5">
        <v>4.9000000000000004</v>
      </c>
      <c r="AC29" s="5">
        <v>2.5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L29">
        <v>1</v>
      </c>
      <c r="AM29">
        <v>1</v>
      </c>
      <c r="AN29">
        <v>1</v>
      </c>
      <c r="AO29">
        <v>1</v>
      </c>
      <c r="AP29">
        <v>0</v>
      </c>
      <c r="AR29">
        <v>1</v>
      </c>
      <c r="AS29">
        <v>1</v>
      </c>
      <c r="AT29" s="2">
        <v>28</v>
      </c>
      <c r="AU29" s="2">
        <v>11</v>
      </c>
      <c r="AV29" s="2">
        <v>23</v>
      </c>
      <c r="AW29" s="2">
        <v>10</v>
      </c>
      <c r="AX29">
        <f t="shared" si="9"/>
        <v>5</v>
      </c>
      <c r="AY29">
        <f t="shared" si="10"/>
        <v>1</v>
      </c>
      <c r="AZ29" s="2">
        <v>0</v>
      </c>
      <c r="BA29" s="2">
        <v>0</v>
      </c>
      <c r="BB29" s="2">
        <v>1</v>
      </c>
      <c r="BC29" s="2">
        <v>1</v>
      </c>
      <c r="BD29" s="2">
        <v>14</v>
      </c>
      <c r="BE29" s="2">
        <v>10</v>
      </c>
      <c r="BF29" s="2">
        <v>14</v>
      </c>
      <c r="BG29" s="2">
        <v>38</v>
      </c>
      <c r="BH29" t="str">
        <f t="shared" si="5"/>
        <v>0</v>
      </c>
      <c r="BI29">
        <v>21</v>
      </c>
      <c r="BJ29">
        <v>30</v>
      </c>
      <c r="BK29">
        <v>34</v>
      </c>
      <c r="BL29">
        <v>33</v>
      </c>
      <c r="BM29" s="7">
        <v>97</v>
      </c>
    </row>
    <row r="30" spans="1:65" x14ac:dyDescent="0.35">
      <c r="A30" s="11">
        <v>28</v>
      </c>
      <c r="B30" t="s">
        <v>128</v>
      </c>
      <c r="C30" t="s">
        <v>40</v>
      </c>
      <c r="D30">
        <v>22</v>
      </c>
      <c r="E30">
        <v>64</v>
      </c>
      <c r="F30">
        <v>167</v>
      </c>
      <c r="G30" s="21">
        <f t="shared" si="0"/>
        <v>22.948115744558788</v>
      </c>
      <c r="H30" s="2" t="s">
        <v>13</v>
      </c>
      <c r="I30" s="1">
        <v>43262</v>
      </c>
      <c r="J30" s="1">
        <v>43270</v>
      </c>
      <c r="L30" t="s">
        <v>129</v>
      </c>
      <c r="M30" s="3">
        <v>0.38541666666666669</v>
      </c>
      <c r="N30" s="3">
        <v>0.52986111111111112</v>
      </c>
      <c r="O30" s="7">
        <v>80</v>
      </c>
      <c r="P30" s="7">
        <v>80</v>
      </c>
      <c r="Q30" s="4">
        <f t="shared" si="1"/>
        <v>0.14444444444444443</v>
      </c>
      <c r="R30" s="3">
        <v>0.5756944444444444</v>
      </c>
      <c r="S30" s="3">
        <f t="shared" si="2"/>
        <v>0.19027777777777771</v>
      </c>
      <c r="T30" s="3">
        <v>0.59166666666666667</v>
      </c>
      <c r="U30" s="3">
        <f t="shared" si="3"/>
        <v>0.20624999999999999</v>
      </c>
      <c r="V30" s="27">
        <v>1</v>
      </c>
      <c r="W30" s="30">
        <v>2</v>
      </c>
      <c r="X30" s="10">
        <v>3</v>
      </c>
      <c r="Y30" s="10">
        <v>2</v>
      </c>
      <c r="Z30" s="10">
        <v>3</v>
      </c>
      <c r="AA30" s="10">
        <v>2</v>
      </c>
      <c r="AB30" s="5">
        <v>4.25</v>
      </c>
      <c r="AC30" s="5">
        <v>1.75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R30">
        <v>1</v>
      </c>
      <c r="AS30">
        <v>1</v>
      </c>
      <c r="AT30" s="2">
        <v>42</v>
      </c>
      <c r="AU30" s="2">
        <v>12</v>
      </c>
      <c r="AV30" s="2">
        <v>34</v>
      </c>
      <c r="AW30" s="2">
        <v>10</v>
      </c>
      <c r="AX30">
        <f t="shared" si="9"/>
        <v>8</v>
      </c>
      <c r="AY30">
        <f t="shared" si="10"/>
        <v>2</v>
      </c>
      <c r="AZ30" s="2">
        <v>0</v>
      </c>
      <c r="BA30" s="2">
        <v>1</v>
      </c>
      <c r="BB30" s="2">
        <v>3</v>
      </c>
      <c r="BC30" s="2">
        <v>4</v>
      </c>
      <c r="BD30" s="2">
        <v>8</v>
      </c>
      <c r="BE30" s="2">
        <v>15</v>
      </c>
      <c r="BF30" s="2">
        <v>14</v>
      </c>
      <c r="BG30" s="2">
        <v>37</v>
      </c>
      <c r="BH30" t="str">
        <f t="shared" si="5"/>
        <v>0</v>
      </c>
      <c r="BI30">
        <v>24</v>
      </c>
      <c r="BJ30">
        <v>32</v>
      </c>
      <c r="BK30">
        <v>35</v>
      </c>
      <c r="BL30">
        <v>30</v>
      </c>
      <c r="BM30" s="7">
        <v>97</v>
      </c>
    </row>
    <row r="31" spans="1:65" x14ac:dyDescent="0.35">
      <c r="A31" s="11">
        <v>29</v>
      </c>
      <c r="B31" t="s">
        <v>31</v>
      </c>
      <c r="C31" t="s">
        <v>8</v>
      </c>
      <c r="D31">
        <v>26</v>
      </c>
      <c r="E31">
        <v>70</v>
      </c>
      <c r="F31">
        <v>176</v>
      </c>
      <c r="G31" s="21">
        <f t="shared" si="0"/>
        <v>22.598140495867771</v>
      </c>
      <c r="H31" s="2" t="s">
        <v>13</v>
      </c>
      <c r="I31" s="1">
        <v>43160</v>
      </c>
      <c r="J31" s="1">
        <v>43182</v>
      </c>
      <c r="K31" s="1"/>
      <c r="L31" t="s">
        <v>292</v>
      </c>
      <c r="M31" s="3">
        <v>0.38611111111111113</v>
      </c>
      <c r="N31" s="3">
        <v>0.50555555555555554</v>
      </c>
      <c r="O31" s="7">
        <v>80</v>
      </c>
      <c r="P31" s="28">
        <v>62</v>
      </c>
      <c r="Q31" s="4">
        <f t="shared" si="1"/>
        <v>0.11944444444444441</v>
      </c>
      <c r="R31" s="3">
        <v>0.5625</v>
      </c>
      <c r="S31" s="3">
        <f t="shared" si="2"/>
        <v>0.17638888888888887</v>
      </c>
      <c r="T31" s="3">
        <v>0.57916666666666672</v>
      </c>
      <c r="U31" s="3">
        <f t="shared" si="3"/>
        <v>0.19305555555555559</v>
      </c>
      <c r="V31" s="26">
        <v>1</v>
      </c>
      <c r="W31" s="29">
        <v>3</v>
      </c>
      <c r="X31" s="10">
        <v>3</v>
      </c>
      <c r="Y31" s="10">
        <v>2</v>
      </c>
      <c r="Z31" s="10">
        <v>3</v>
      </c>
      <c r="AA31" s="10">
        <v>1</v>
      </c>
      <c r="AB31" s="5">
        <v>1.86</v>
      </c>
      <c r="AC31" s="5">
        <v>3.05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L31">
        <v>1</v>
      </c>
      <c r="AM31">
        <v>1</v>
      </c>
      <c r="AN31">
        <v>1</v>
      </c>
      <c r="AO31">
        <v>1</v>
      </c>
      <c r="AP31">
        <v>0</v>
      </c>
      <c r="AR31">
        <v>1</v>
      </c>
      <c r="AS31">
        <v>1</v>
      </c>
      <c r="AT31" s="2">
        <v>27</v>
      </c>
      <c r="AU31" s="2">
        <v>10</v>
      </c>
      <c r="AV31" s="2">
        <v>27</v>
      </c>
      <c r="AW31" s="2">
        <v>10</v>
      </c>
      <c r="AX31">
        <f t="shared" si="9"/>
        <v>0</v>
      </c>
      <c r="AY31">
        <f t="shared" si="10"/>
        <v>0</v>
      </c>
      <c r="AZ31" s="2">
        <v>3</v>
      </c>
      <c r="BA31" s="2">
        <v>1</v>
      </c>
      <c r="BB31" s="2">
        <v>0</v>
      </c>
      <c r="BC31" s="2">
        <v>4</v>
      </c>
      <c r="BD31" s="2">
        <v>5</v>
      </c>
      <c r="BE31" s="2">
        <v>18</v>
      </c>
      <c r="BF31" s="2">
        <v>13</v>
      </c>
      <c r="BG31" s="2">
        <v>36</v>
      </c>
      <c r="BH31" t="str">
        <f t="shared" si="5"/>
        <v>0</v>
      </c>
      <c r="BI31">
        <v>35</v>
      </c>
      <c r="BJ31">
        <v>22</v>
      </c>
      <c r="BK31">
        <v>20</v>
      </c>
      <c r="BL31">
        <v>23</v>
      </c>
      <c r="BM31" s="7">
        <v>65</v>
      </c>
    </row>
    <row r="32" spans="1:65" x14ac:dyDescent="0.35">
      <c r="A32" s="11">
        <v>30</v>
      </c>
      <c r="B32" t="s">
        <v>143</v>
      </c>
      <c r="C32" t="s">
        <v>131</v>
      </c>
      <c r="D32">
        <v>21</v>
      </c>
      <c r="E32">
        <v>86</v>
      </c>
      <c r="F32">
        <v>178</v>
      </c>
      <c r="G32" s="21">
        <f t="shared" si="0"/>
        <v>27.143037495265748</v>
      </c>
      <c r="H32" s="2" t="s">
        <v>13</v>
      </c>
      <c r="I32" s="1">
        <v>43272</v>
      </c>
      <c r="J32" s="1">
        <v>43277</v>
      </c>
      <c r="L32" t="s">
        <v>144</v>
      </c>
      <c r="M32" s="3">
        <v>0.38541666666666669</v>
      </c>
      <c r="N32" s="3">
        <v>0.50902777777777775</v>
      </c>
      <c r="O32" s="7">
        <v>80</v>
      </c>
      <c r="P32" s="7">
        <v>80</v>
      </c>
      <c r="Q32" s="4">
        <f t="shared" si="1"/>
        <v>0.12361111111111106</v>
      </c>
      <c r="R32" s="3">
        <v>0.5541666666666667</v>
      </c>
      <c r="S32" s="3">
        <f t="shared" si="2"/>
        <v>0.16875000000000001</v>
      </c>
      <c r="T32" s="3">
        <v>0.56944444444444442</v>
      </c>
      <c r="U32" s="3">
        <f t="shared" si="3"/>
        <v>0.18402777777777773</v>
      </c>
      <c r="V32" s="27">
        <v>3</v>
      </c>
      <c r="W32" s="30">
        <v>1</v>
      </c>
      <c r="X32" s="10">
        <v>3</v>
      </c>
      <c r="Y32" s="10">
        <v>2</v>
      </c>
      <c r="Z32" s="10">
        <v>2</v>
      </c>
      <c r="AA32" s="10">
        <v>1</v>
      </c>
      <c r="AB32" s="5">
        <v>2.4</v>
      </c>
      <c r="AC32" s="5">
        <v>0.5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</v>
      </c>
      <c r="AL32">
        <v>1</v>
      </c>
      <c r="AM32">
        <v>1</v>
      </c>
      <c r="AN32">
        <v>1</v>
      </c>
      <c r="AO32">
        <v>1</v>
      </c>
      <c r="AP32">
        <v>0</v>
      </c>
      <c r="AR32">
        <v>1</v>
      </c>
      <c r="AS32">
        <v>1</v>
      </c>
      <c r="AT32" s="2">
        <v>26</v>
      </c>
      <c r="AU32" s="2">
        <v>10</v>
      </c>
      <c r="AV32" s="2">
        <v>17</v>
      </c>
      <c r="AW32" s="2">
        <v>10</v>
      </c>
      <c r="AX32">
        <f t="shared" si="9"/>
        <v>9</v>
      </c>
      <c r="AY32">
        <f t="shared" si="10"/>
        <v>0</v>
      </c>
      <c r="AZ32" s="2">
        <v>5</v>
      </c>
      <c r="BA32" s="2">
        <v>3</v>
      </c>
      <c r="BB32" s="2">
        <v>3</v>
      </c>
      <c r="BC32" s="2">
        <v>11</v>
      </c>
      <c r="BD32" s="2">
        <v>11</v>
      </c>
      <c r="BE32" s="2">
        <v>8</v>
      </c>
      <c r="BF32" s="2">
        <v>21</v>
      </c>
      <c r="BG32" s="2">
        <v>40</v>
      </c>
      <c r="BH32" t="str">
        <f t="shared" si="5"/>
        <v>0</v>
      </c>
      <c r="BI32">
        <v>50</v>
      </c>
      <c r="BJ32">
        <v>38</v>
      </c>
      <c r="BK32">
        <v>36</v>
      </c>
      <c r="BL32">
        <v>24</v>
      </c>
      <c r="BM32" s="7">
        <v>98</v>
      </c>
    </row>
    <row r="33" spans="1:65" x14ac:dyDescent="0.35">
      <c r="A33" s="11">
        <v>31</v>
      </c>
      <c r="B33" t="s">
        <v>32</v>
      </c>
      <c r="C33" t="s">
        <v>4</v>
      </c>
      <c r="D33">
        <v>26</v>
      </c>
      <c r="E33">
        <v>70</v>
      </c>
      <c r="F33">
        <v>167</v>
      </c>
      <c r="G33" s="21">
        <f t="shared" si="0"/>
        <v>25.099501595611173</v>
      </c>
      <c r="H33">
        <v>25.1</v>
      </c>
      <c r="I33" s="1">
        <v>43159</v>
      </c>
      <c r="J33" s="1">
        <v>43185</v>
      </c>
      <c r="K33" s="1"/>
      <c r="L33" t="s">
        <v>33</v>
      </c>
      <c r="M33" s="3">
        <v>0.38541666666666669</v>
      </c>
      <c r="N33" s="3">
        <v>0.50208333333333333</v>
      </c>
      <c r="O33" s="7">
        <v>80</v>
      </c>
      <c r="P33" s="7">
        <v>80</v>
      </c>
      <c r="Q33" s="4">
        <f t="shared" si="1"/>
        <v>0.11666666666666664</v>
      </c>
      <c r="R33" s="3">
        <v>0.54652777777777783</v>
      </c>
      <c r="S33" s="3">
        <f t="shared" si="2"/>
        <v>0.16111111111111115</v>
      </c>
      <c r="T33" s="3">
        <v>0.5625</v>
      </c>
      <c r="U33" s="3">
        <f t="shared" si="3"/>
        <v>0.17708333333333331</v>
      </c>
      <c r="V33" s="26">
        <v>2</v>
      </c>
      <c r="W33" s="29">
        <v>1</v>
      </c>
      <c r="X33" s="10">
        <v>1</v>
      </c>
      <c r="Y33" s="10">
        <v>2</v>
      </c>
      <c r="Z33" s="10">
        <v>3</v>
      </c>
      <c r="AA33" s="10">
        <v>2</v>
      </c>
      <c r="AB33" s="5">
        <v>2.11</v>
      </c>
      <c r="AC33" s="5">
        <v>3.5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L33">
        <v>1</v>
      </c>
      <c r="AM33">
        <v>1</v>
      </c>
      <c r="AN33">
        <v>1</v>
      </c>
      <c r="AO33">
        <v>1</v>
      </c>
      <c r="AP33">
        <v>0</v>
      </c>
      <c r="AR33">
        <v>1</v>
      </c>
      <c r="AS33">
        <v>1</v>
      </c>
      <c r="AT33" s="2">
        <v>26</v>
      </c>
      <c r="AU33" s="2">
        <v>12</v>
      </c>
      <c r="AV33" s="2">
        <v>24</v>
      </c>
      <c r="AW33" s="2">
        <v>10</v>
      </c>
      <c r="AX33">
        <f t="shared" si="9"/>
        <v>2</v>
      </c>
      <c r="AY33">
        <f t="shared" si="10"/>
        <v>2</v>
      </c>
      <c r="AZ33" s="2">
        <v>0</v>
      </c>
      <c r="BA33" s="2">
        <v>7</v>
      </c>
      <c r="BB33" s="2">
        <v>3</v>
      </c>
      <c r="BC33" s="2">
        <v>10</v>
      </c>
      <c r="BD33" s="2">
        <v>15</v>
      </c>
      <c r="BE33" s="2">
        <v>13</v>
      </c>
      <c r="BF33" s="2">
        <v>19</v>
      </c>
      <c r="BG33" s="2">
        <v>47</v>
      </c>
      <c r="BH33" t="str">
        <f t="shared" si="5"/>
        <v>0</v>
      </c>
      <c r="BI33">
        <v>29</v>
      </c>
      <c r="BJ33">
        <v>28</v>
      </c>
      <c r="BK33">
        <v>34</v>
      </c>
      <c r="BL33">
        <v>32</v>
      </c>
      <c r="BM33" s="7">
        <v>94</v>
      </c>
    </row>
    <row r="34" spans="1:65" x14ac:dyDescent="0.35">
      <c r="A34" s="11">
        <v>32</v>
      </c>
      <c r="B34" t="s">
        <v>130</v>
      </c>
      <c r="C34" t="s">
        <v>131</v>
      </c>
      <c r="D34">
        <v>28</v>
      </c>
      <c r="E34">
        <v>80</v>
      </c>
      <c r="F34">
        <v>186</v>
      </c>
      <c r="G34" s="21">
        <f t="shared" si="0"/>
        <v>23.12406058503873</v>
      </c>
      <c r="H34">
        <v>23</v>
      </c>
      <c r="I34" s="1">
        <v>43273</v>
      </c>
      <c r="J34" s="1">
        <v>43284</v>
      </c>
      <c r="L34" t="s">
        <v>132</v>
      </c>
      <c r="M34" s="3">
        <v>0.3833333333333333</v>
      </c>
      <c r="N34" s="3">
        <v>0.52013888888888882</v>
      </c>
      <c r="O34" s="7">
        <v>80</v>
      </c>
      <c r="P34" s="7">
        <v>80</v>
      </c>
      <c r="Q34" s="4">
        <f t="shared" si="1"/>
        <v>0.13680555555555551</v>
      </c>
      <c r="R34" s="3">
        <v>0.56319444444444444</v>
      </c>
      <c r="S34" s="3">
        <f t="shared" si="2"/>
        <v>0.17986111111111114</v>
      </c>
      <c r="T34" s="3">
        <v>0.57986111111111105</v>
      </c>
      <c r="U34" s="3">
        <f t="shared" si="3"/>
        <v>0.19652777777777775</v>
      </c>
      <c r="V34" s="27">
        <v>3</v>
      </c>
      <c r="W34" s="30">
        <v>3</v>
      </c>
      <c r="X34" s="10">
        <v>2</v>
      </c>
      <c r="Y34" s="10">
        <v>3</v>
      </c>
      <c r="Z34" s="10">
        <v>2</v>
      </c>
      <c r="AA34" s="10">
        <v>1</v>
      </c>
      <c r="AB34" s="5">
        <v>2.65</v>
      </c>
      <c r="AC34" s="5">
        <v>0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</v>
      </c>
      <c r="AL34">
        <v>1</v>
      </c>
      <c r="AM34">
        <v>1</v>
      </c>
      <c r="AN34">
        <v>1</v>
      </c>
      <c r="AO34">
        <v>1</v>
      </c>
      <c r="AP34">
        <v>0</v>
      </c>
      <c r="AR34">
        <v>1</v>
      </c>
      <c r="AS34">
        <v>1</v>
      </c>
      <c r="AT34" s="2">
        <v>35</v>
      </c>
      <c r="AU34" s="2">
        <v>10</v>
      </c>
      <c r="AV34" s="2">
        <v>31</v>
      </c>
      <c r="AW34" s="2">
        <v>10</v>
      </c>
      <c r="AX34">
        <f t="shared" si="9"/>
        <v>4</v>
      </c>
      <c r="AY34">
        <f t="shared" si="10"/>
        <v>0</v>
      </c>
      <c r="AZ34" s="2">
        <v>0</v>
      </c>
      <c r="BA34" s="2">
        <v>4</v>
      </c>
      <c r="BB34" s="2">
        <v>3</v>
      </c>
      <c r="BC34" s="2">
        <v>7</v>
      </c>
      <c r="BD34" s="2">
        <v>11</v>
      </c>
      <c r="BE34" s="2">
        <v>9</v>
      </c>
      <c r="BF34" s="2">
        <v>20</v>
      </c>
      <c r="BG34" s="2">
        <v>40</v>
      </c>
      <c r="BH34" t="str">
        <f t="shared" si="5"/>
        <v>0</v>
      </c>
      <c r="BI34">
        <v>15</v>
      </c>
      <c r="BJ34">
        <v>16</v>
      </c>
      <c r="BK34">
        <v>21</v>
      </c>
      <c r="BL34">
        <v>20</v>
      </c>
      <c r="BM34" s="7">
        <v>57</v>
      </c>
    </row>
    <row r="35" spans="1:65" x14ac:dyDescent="0.35">
      <c r="A35" s="11">
        <v>33</v>
      </c>
      <c r="B35" t="s">
        <v>34</v>
      </c>
      <c r="C35" t="s">
        <v>4</v>
      </c>
      <c r="D35">
        <v>22</v>
      </c>
      <c r="E35">
        <v>60</v>
      </c>
      <c r="F35">
        <v>170</v>
      </c>
      <c r="G35" s="21">
        <f t="shared" ref="G35:G66" si="11">E35/((F35/100)^2)</f>
        <v>20.761245674740486</v>
      </c>
      <c r="H35" s="2" t="s">
        <v>13</v>
      </c>
      <c r="I35" s="1">
        <v>43165</v>
      </c>
      <c r="J35" s="1">
        <v>43186</v>
      </c>
      <c r="K35" s="1"/>
      <c r="L35" t="s">
        <v>35</v>
      </c>
      <c r="M35" s="3">
        <v>0.3888888888888889</v>
      </c>
      <c r="N35" s="3">
        <v>0.51250000000000007</v>
      </c>
      <c r="O35" s="7">
        <v>80</v>
      </c>
      <c r="P35">
        <v>80</v>
      </c>
      <c r="Q35" s="4">
        <f t="shared" ref="Q35:Q66" si="12">N35-M35</f>
        <v>0.12361111111111117</v>
      </c>
      <c r="R35" s="3">
        <v>0.55694444444444446</v>
      </c>
      <c r="S35" s="3">
        <f t="shared" ref="S35:S66" si="13">R35-M35</f>
        <v>0.16805555555555557</v>
      </c>
      <c r="T35" s="3">
        <v>0.57500000000000007</v>
      </c>
      <c r="U35" s="3">
        <f t="shared" ref="U35:U66" si="14">T35-M35</f>
        <v>0.18611111111111117</v>
      </c>
      <c r="V35" s="26">
        <v>1</v>
      </c>
      <c r="W35" s="29">
        <v>3</v>
      </c>
      <c r="X35" s="10">
        <v>3</v>
      </c>
      <c r="Y35" s="10">
        <v>2</v>
      </c>
      <c r="Z35" s="10">
        <v>3</v>
      </c>
      <c r="AA35" s="10">
        <v>2</v>
      </c>
      <c r="AB35" s="5">
        <v>3.51</v>
      </c>
      <c r="AC35" s="5">
        <v>1.5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0</v>
      </c>
      <c r="AL35">
        <v>1</v>
      </c>
      <c r="AM35">
        <v>1</v>
      </c>
      <c r="AN35">
        <v>1</v>
      </c>
      <c r="AO35">
        <v>1</v>
      </c>
      <c r="AP35">
        <v>0</v>
      </c>
      <c r="AR35">
        <v>1</v>
      </c>
      <c r="AS35">
        <v>1</v>
      </c>
      <c r="AT35" s="2">
        <v>37</v>
      </c>
      <c r="AU35" s="2">
        <v>11</v>
      </c>
      <c r="AV35" s="2">
        <v>36</v>
      </c>
      <c r="AW35" s="2">
        <v>11</v>
      </c>
      <c r="AX35">
        <f t="shared" si="9"/>
        <v>1</v>
      </c>
      <c r="AY35">
        <f t="shared" si="10"/>
        <v>0</v>
      </c>
      <c r="AZ35" s="2">
        <v>1</v>
      </c>
      <c r="BA35" s="2">
        <v>1</v>
      </c>
      <c r="BB35" s="2">
        <v>3</v>
      </c>
      <c r="BC35" s="2">
        <v>5</v>
      </c>
      <c r="BD35" s="2">
        <v>10</v>
      </c>
      <c r="BE35" s="2">
        <v>17</v>
      </c>
      <c r="BF35" s="2">
        <v>12</v>
      </c>
      <c r="BG35" s="2">
        <v>39</v>
      </c>
      <c r="BH35" t="str">
        <f t="shared" ref="BH35:BH66" si="15">IF(BG35&lt;=50,"0",IF(AND(BG35&gt;=51,BG35&lt;=60),"1",IF(BG35&gt;=61,"2","NA")))</f>
        <v>0</v>
      </c>
      <c r="BI35">
        <v>24</v>
      </c>
      <c r="BJ35">
        <v>35</v>
      </c>
      <c r="BK35">
        <v>18</v>
      </c>
      <c r="BL35">
        <v>24</v>
      </c>
      <c r="BM35" s="7">
        <v>77</v>
      </c>
    </row>
    <row r="36" spans="1:65" x14ac:dyDescent="0.35">
      <c r="A36" s="11">
        <v>34</v>
      </c>
      <c r="B36" t="s">
        <v>155</v>
      </c>
      <c r="C36" t="s">
        <v>40</v>
      </c>
      <c r="D36">
        <v>19</v>
      </c>
      <c r="E36">
        <v>70</v>
      </c>
      <c r="F36">
        <v>184</v>
      </c>
      <c r="G36" s="21">
        <f t="shared" si="11"/>
        <v>20.675803402646501</v>
      </c>
      <c r="H36">
        <v>20.7</v>
      </c>
      <c r="I36" s="1">
        <v>43250</v>
      </c>
      <c r="J36" s="1">
        <v>43290</v>
      </c>
      <c r="L36" t="s">
        <v>176</v>
      </c>
      <c r="M36" s="3">
        <v>0.38611111111111113</v>
      </c>
      <c r="N36" s="3">
        <v>0.51111111111111118</v>
      </c>
      <c r="O36" s="7">
        <v>80</v>
      </c>
      <c r="P36">
        <v>80</v>
      </c>
      <c r="Q36" s="4">
        <f t="shared" si="12"/>
        <v>0.12500000000000006</v>
      </c>
      <c r="R36" s="3">
        <v>0.54999999999999993</v>
      </c>
      <c r="S36" s="3">
        <f t="shared" si="13"/>
        <v>0.16388888888888881</v>
      </c>
      <c r="T36" s="3">
        <v>0.56805555555555554</v>
      </c>
      <c r="U36" s="3">
        <f t="shared" si="14"/>
        <v>0.18194444444444441</v>
      </c>
      <c r="V36" s="27">
        <v>3</v>
      </c>
      <c r="W36" s="30" t="s">
        <v>290</v>
      </c>
      <c r="X36" s="10">
        <v>2</v>
      </c>
      <c r="Y36" s="10">
        <v>1</v>
      </c>
      <c r="Z36" s="10">
        <v>3</v>
      </c>
      <c r="AA36" s="10">
        <v>2</v>
      </c>
      <c r="AB36" s="5">
        <v>2.4300000000000002</v>
      </c>
      <c r="AC36" s="5">
        <v>2.5</v>
      </c>
      <c r="AD36">
        <v>1</v>
      </c>
      <c r="AE36">
        <v>0</v>
      </c>
      <c r="AF36">
        <v>1</v>
      </c>
      <c r="AG36">
        <v>1</v>
      </c>
      <c r="AH36">
        <v>1</v>
      </c>
      <c r="AI36">
        <v>1</v>
      </c>
      <c r="AJ36">
        <v>0</v>
      </c>
      <c r="AL36">
        <v>1</v>
      </c>
      <c r="AM36">
        <v>1</v>
      </c>
      <c r="AN36">
        <v>1</v>
      </c>
      <c r="AO36">
        <v>1</v>
      </c>
      <c r="AP36">
        <v>0</v>
      </c>
      <c r="AR36">
        <v>1</v>
      </c>
      <c r="AS36">
        <v>1</v>
      </c>
      <c r="AT36" s="2">
        <v>42</v>
      </c>
      <c r="AU36" s="2">
        <v>11</v>
      </c>
      <c r="AV36" s="2">
        <v>39</v>
      </c>
      <c r="AW36" s="2">
        <v>10</v>
      </c>
      <c r="AX36">
        <f t="shared" si="9"/>
        <v>3</v>
      </c>
      <c r="AY36">
        <f t="shared" si="10"/>
        <v>1</v>
      </c>
      <c r="AZ36" s="2">
        <v>2</v>
      </c>
      <c r="BA36" s="2">
        <v>4</v>
      </c>
      <c r="BB36" s="2">
        <v>2</v>
      </c>
      <c r="BC36" s="2">
        <v>8</v>
      </c>
      <c r="BD36" s="2">
        <v>8</v>
      </c>
      <c r="BE36" s="2">
        <v>7</v>
      </c>
      <c r="BF36" s="2">
        <v>21</v>
      </c>
      <c r="BG36" s="2">
        <v>36</v>
      </c>
      <c r="BH36" t="str">
        <f t="shared" si="15"/>
        <v>0</v>
      </c>
      <c r="BI36">
        <v>17</v>
      </c>
      <c r="BJ36">
        <v>30</v>
      </c>
      <c r="BK36">
        <v>38</v>
      </c>
      <c r="BL36">
        <v>28</v>
      </c>
      <c r="BM36" s="7">
        <v>96</v>
      </c>
    </row>
    <row r="37" spans="1:65" x14ac:dyDescent="0.35">
      <c r="A37" s="11">
        <v>35</v>
      </c>
      <c r="B37" t="s">
        <v>152</v>
      </c>
      <c r="C37" t="s">
        <v>4</v>
      </c>
      <c r="D37">
        <v>23</v>
      </c>
      <c r="E37">
        <v>70</v>
      </c>
      <c r="F37">
        <v>172</v>
      </c>
      <c r="G37" s="21">
        <f t="shared" si="11"/>
        <v>23.661438615467823</v>
      </c>
      <c r="H37">
        <v>23.6</v>
      </c>
      <c r="I37" s="1">
        <v>43166</v>
      </c>
      <c r="J37" s="1">
        <v>43194</v>
      </c>
      <c r="L37" t="s">
        <v>61</v>
      </c>
      <c r="M37" s="3">
        <v>0.38680555555555557</v>
      </c>
      <c r="N37" s="3">
        <v>0.51041666666666663</v>
      </c>
      <c r="O37" s="7">
        <v>80</v>
      </c>
      <c r="P37">
        <v>80</v>
      </c>
      <c r="Q37" s="4">
        <f t="shared" si="12"/>
        <v>0.12361111111111106</v>
      </c>
      <c r="R37" s="3">
        <v>0.55277777777777781</v>
      </c>
      <c r="S37" s="3">
        <f t="shared" si="13"/>
        <v>0.16597222222222224</v>
      </c>
      <c r="T37" s="3">
        <v>0.56805555555555554</v>
      </c>
      <c r="U37" s="3">
        <f t="shared" si="14"/>
        <v>0.18124999999999997</v>
      </c>
      <c r="V37" s="26">
        <v>3</v>
      </c>
      <c r="W37" s="29">
        <v>3</v>
      </c>
      <c r="X37" s="10">
        <v>3</v>
      </c>
      <c r="Y37" s="10">
        <v>2</v>
      </c>
      <c r="Z37" s="10">
        <v>3</v>
      </c>
      <c r="AA37" s="10">
        <v>2</v>
      </c>
      <c r="AB37" s="5">
        <v>4.53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L37">
        <v>1</v>
      </c>
      <c r="AM37">
        <v>1</v>
      </c>
      <c r="AN37">
        <v>1</v>
      </c>
      <c r="AO37">
        <v>1</v>
      </c>
      <c r="AP37">
        <v>0</v>
      </c>
      <c r="AR37">
        <v>1</v>
      </c>
      <c r="AS37">
        <v>1</v>
      </c>
      <c r="AT37" s="2">
        <v>24</v>
      </c>
      <c r="AU37" s="2">
        <v>11</v>
      </c>
      <c r="AV37" s="2">
        <v>20</v>
      </c>
      <c r="AW37" s="2">
        <v>10</v>
      </c>
      <c r="AX37">
        <f t="shared" si="9"/>
        <v>4</v>
      </c>
      <c r="AY37">
        <f t="shared" si="10"/>
        <v>1</v>
      </c>
      <c r="AZ37" s="2">
        <v>3</v>
      </c>
      <c r="BA37" s="2">
        <v>2</v>
      </c>
      <c r="BB37" s="2">
        <v>2</v>
      </c>
      <c r="BC37" s="2">
        <v>7</v>
      </c>
      <c r="BD37" s="2">
        <v>16</v>
      </c>
      <c r="BE37" s="2">
        <v>18</v>
      </c>
      <c r="BF37" s="2">
        <v>21</v>
      </c>
      <c r="BG37" s="2">
        <v>55</v>
      </c>
      <c r="BH37" t="str">
        <f t="shared" si="15"/>
        <v>1</v>
      </c>
      <c r="BI37">
        <v>36</v>
      </c>
      <c r="BJ37">
        <v>36</v>
      </c>
      <c r="BK37">
        <v>37</v>
      </c>
      <c r="BL37">
        <v>35</v>
      </c>
      <c r="BM37" s="7">
        <v>108</v>
      </c>
    </row>
    <row r="38" spans="1:65" x14ac:dyDescent="0.35">
      <c r="A38" s="19">
        <v>36</v>
      </c>
      <c r="B38" t="s">
        <v>169</v>
      </c>
      <c r="C38" t="s">
        <v>131</v>
      </c>
      <c r="D38">
        <v>20</v>
      </c>
      <c r="E38">
        <v>80</v>
      </c>
      <c r="F38">
        <v>179</v>
      </c>
      <c r="G38" s="21">
        <f t="shared" si="11"/>
        <v>24.968009737523797</v>
      </c>
      <c r="H38">
        <v>24.9</v>
      </c>
      <c r="I38" s="1">
        <v>43273</v>
      </c>
      <c r="J38" s="1">
        <v>43293</v>
      </c>
      <c r="L38" t="s">
        <v>170</v>
      </c>
      <c r="M38" s="3">
        <v>0.3833333333333333</v>
      </c>
      <c r="N38" s="3">
        <v>0.51388888888888895</v>
      </c>
      <c r="O38" s="7">
        <v>80</v>
      </c>
      <c r="P38">
        <v>80</v>
      </c>
      <c r="Q38" s="4">
        <f t="shared" si="12"/>
        <v>0.13055555555555565</v>
      </c>
      <c r="R38" s="3">
        <v>0.56597222222222221</v>
      </c>
      <c r="S38" s="3">
        <f t="shared" si="13"/>
        <v>0.18263888888888891</v>
      </c>
      <c r="T38" s="3">
        <v>0.58402777777777781</v>
      </c>
      <c r="U38" s="3">
        <f t="shared" si="14"/>
        <v>0.20069444444444451</v>
      </c>
      <c r="V38" s="27">
        <v>1</v>
      </c>
      <c r="W38" s="30">
        <v>3</v>
      </c>
      <c r="X38" s="10">
        <v>1</v>
      </c>
      <c r="Y38" s="10">
        <v>2</v>
      </c>
      <c r="Z38" s="10">
        <v>3</v>
      </c>
      <c r="AA38" s="10">
        <v>2</v>
      </c>
      <c r="AB38" s="5">
        <v>2.91</v>
      </c>
      <c r="AC38" s="5">
        <v>2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L38">
        <v>1</v>
      </c>
      <c r="AM38">
        <v>1</v>
      </c>
      <c r="AN38">
        <v>1</v>
      </c>
      <c r="AO38">
        <v>1</v>
      </c>
      <c r="AP38">
        <v>0</v>
      </c>
      <c r="AR38">
        <v>1</v>
      </c>
      <c r="AS38">
        <v>1</v>
      </c>
      <c r="AT38" s="2">
        <v>29</v>
      </c>
      <c r="AU38" s="2">
        <v>10</v>
      </c>
      <c r="AV38" s="2">
        <v>19</v>
      </c>
      <c r="AW38" s="2">
        <v>10</v>
      </c>
      <c r="AX38">
        <f t="shared" si="9"/>
        <v>10</v>
      </c>
      <c r="AY38">
        <f t="shared" si="10"/>
        <v>0</v>
      </c>
      <c r="AZ38" s="2">
        <v>0</v>
      </c>
      <c r="BA38" s="2">
        <v>3</v>
      </c>
      <c r="BB38" s="2">
        <v>1</v>
      </c>
      <c r="BC38" s="2">
        <v>4</v>
      </c>
      <c r="BD38" s="2">
        <v>17</v>
      </c>
      <c r="BE38" s="2">
        <v>15</v>
      </c>
      <c r="BF38" s="2">
        <v>21</v>
      </c>
      <c r="BG38" s="2">
        <v>53</v>
      </c>
      <c r="BH38" t="str">
        <f t="shared" si="15"/>
        <v>1</v>
      </c>
      <c r="BI38">
        <v>17</v>
      </c>
      <c r="BJ38">
        <v>33</v>
      </c>
      <c r="BK38">
        <v>31</v>
      </c>
      <c r="BL38">
        <v>25</v>
      </c>
      <c r="BM38" s="7">
        <v>89</v>
      </c>
    </row>
    <row r="39" spans="1:65" x14ac:dyDescent="0.35">
      <c r="A39" s="11">
        <v>37</v>
      </c>
      <c r="B39" t="s">
        <v>48</v>
      </c>
      <c r="C39" t="s">
        <v>4</v>
      </c>
      <c r="D39">
        <v>22</v>
      </c>
      <c r="E39">
        <v>50</v>
      </c>
      <c r="F39">
        <v>168</v>
      </c>
      <c r="G39" s="21">
        <f t="shared" si="11"/>
        <v>17.715419501133791</v>
      </c>
      <c r="H39">
        <v>17.7</v>
      </c>
      <c r="I39" s="1">
        <v>43182</v>
      </c>
      <c r="J39" s="1">
        <v>43192</v>
      </c>
      <c r="L39" t="s">
        <v>49</v>
      </c>
      <c r="M39" s="3">
        <v>0.3833333333333333</v>
      </c>
      <c r="N39" s="3">
        <v>0.50208333333333333</v>
      </c>
      <c r="O39" s="7">
        <v>80</v>
      </c>
      <c r="P39">
        <v>80</v>
      </c>
      <c r="Q39" s="4">
        <f t="shared" si="12"/>
        <v>0.11875000000000002</v>
      </c>
      <c r="R39" s="3">
        <v>0.54861111111111105</v>
      </c>
      <c r="S39" s="3">
        <f t="shared" si="13"/>
        <v>0.16527777777777775</v>
      </c>
      <c r="T39" s="3">
        <v>0.56944444444444442</v>
      </c>
      <c r="U39" s="3">
        <f t="shared" si="14"/>
        <v>0.18611111111111112</v>
      </c>
      <c r="V39" s="26">
        <v>3</v>
      </c>
      <c r="W39" s="29" t="s">
        <v>289</v>
      </c>
      <c r="X39" s="10">
        <v>3</v>
      </c>
      <c r="Y39" s="10">
        <v>2</v>
      </c>
      <c r="Z39" s="10">
        <v>3</v>
      </c>
      <c r="AA39" s="10">
        <v>2</v>
      </c>
      <c r="AB39" s="5">
        <v>1.44</v>
      </c>
      <c r="AC39" s="5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L39">
        <v>1</v>
      </c>
      <c r="AM39">
        <v>1</v>
      </c>
      <c r="AN39">
        <v>1</v>
      </c>
      <c r="AO39">
        <v>1</v>
      </c>
      <c r="AP39">
        <v>0</v>
      </c>
      <c r="AR39">
        <v>1</v>
      </c>
      <c r="AS39">
        <v>1</v>
      </c>
      <c r="AT39" s="2">
        <v>34</v>
      </c>
      <c r="AU39" s="2">
        <v>12</v>
      </c>
      <c r="AV39" s="2">
        <v>29</v>
      </c>
      <c r="AW39" s="2">
        <v>11</v>
      </c>
      <c r="AX39">
        <f t="shared" si="9"/>
        <v>5</v>
      </c>
      <c r="AY39">
        <f t="shared" si="10"/>
        <v>1</v>
      </c>
      <c r="AZ39" s="2">
        <v>3</v>
      </c>
      <c r="BA39" s="2">
        <v>3</v>
      </c>
      <c r="BB39" s="2">
        <v>3</v>
      </c>
      <c r="BC39" s="2">
        <v>9</v>
      </c>
      <c r="BD39" s="2">
        <v>18</v>
      </c>
      <c r="BE39" s="2">
        <v>21</v>
      </c>
      <c r="BF39" s="2">
        <v>13</v>
      </c>
      <c r="BG39">
        <f>SUM(BD39:BF39)</f>
        <v>52</v>
      </c>
      <c r="BH39" t="str">
        <f t="shared" si="15"/>
        <v>1</v>
      </c>
      <c r="BI39">
        <v>35</v>
      </c>
      <c r="BJ39">
        <v>33</v>
      </c>
      <c r="BK39">
        <v>32</v>
      </c>
      <c r="BL39">
        <v>26</v>
      </c>
      <c r="BM39" s="7">
        <v>91</v>
      </c>
    </row>
    <row r="40" spans="1:65" x14ac:dyDescent="0.35">
      <c r="A40" s="11">
        <v>38</v>
      </c>
      <c r="B40" t="s">
        <v>183</v>
      </c>
      <c r="C40" t="s">
        <v>131</v>
      </c>
      <c r="D40">
        <v>25</v>
      </c>
      <c r="E40">
        <v>70</v>
      </c>
      <c r="F40">
        <v>184</v>
      </c>
      <c r="G40" s="21">
        <f t="shared" si="11"/>
        <v>20.675803402646501</v>
      </c>
      <c r="H40" s="2" t="s">
        <v>13</v>
      </c>
      <c r="I40" s="1">
        <v>43280</v>
      </c>
      <c r="J40" s="1">
        <v>43298</v>
      </c>
      <c r="L40" t="s">
        <v>184</v>
      </c>
      <c r="M40" s="3">
        <v>0.37847222222222227</v>
      </c>
      <c r="N40" s="3">
        <v>0.51041666666666663</v>
      </c>
      <c r="O40" s="7">
        <v>80</v>
      </c>
      <c r="P40">
        <v>80</v>
      </c>
      <c r="Q40" s="4">
        <f t="shared" si="12"/>
        <v>0.13194444444444436</v>
      </c>
      <c r="R40" s="3">
        <v>0.55972222222222223</v>
      </c>
      <c r="S40" s="3">
        <f t="shared" si="13"/>
        <v>0.18124999999999997</v>
      </c>
      <c r="T40" s="3">
        <v>0.57916666666666672</v>
      </c>
      <c r="U40" s="3">
        <f t="shared" si="14"/>
        <v>0.20069444444444445</v>
      </c>
      <c r="V40" s="27">
        <v>3</v>
      </c>
      <c r="W40" s="30">
        <v>1</v>
      </c>
      <c r="X40" s="10">
        <v>2</v>
      </c>
      <c r="Y40" s="10">
        <v>3</v>
      </c>
      <c r="Z40" s="10">
        <v>2</v>
      </c>
      <c r="AA40" s="10">
        <v>3</v>
      </c>
      <c r="AB40" s="5">
        <v>3.7</v>
      </c>
      <c r="AC40" s="5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L40">
        <v>1</v>
      </c>
      <c r="AM40">
        <v>1</v>
      </c>
      <c r="AN40">
        <v>1</v>
      </c>
      <c r="AO40">
        <v>1</v>
      </c>
      <c r="AP40">
        <v>0</v>
      </c>
      <c r="AR40">
        <v>1</v>
      </c>
      <c r="AS40">
        <v>1</v>
      </c>
      <c r="AT40" s="2">
        <v>26</v>
      </c>
      <c r="AU40" s="2">
        <v>10</v>
      </c>
      <c r="AV40" s="2">
        <v>18</v>
      </c>
      <c r="AW40" s="2">
        <v>10</v>
      </c>
      <c r="AX40">
        <f t="shared" si="9"/>
        <v>8</v>
      </c>
      <c r="AY40">
        <f t="shared" si="10"/>
        <v>0</v>
      </c>
      <c r="AZ40" s="2">
        <v>6</v>
      </c>
      <c r="BA40" s="2">
        <v>1</v>
      </c>
      <c r="BB40" s="2">
        <v>5</v>
      </c>
      <c r="BC40" s="2">
        <v>12</v>
      </c>
      <c r="BD40" s="2">
        <v>17</v>
      </c>
      <c r="BE40" s="2">
        <v>18</v>
      </c>
      <c r="BF40" s="2">
        <v>17</v>
      </c>
      <c r="BG40" s="2">
        <v>52</v>
      </c>
      <c r="BH40" t="str">
        <f t="shared" si="15"/>
        <v>1</v>
      </c>
      <c r="BI40">
        <v>19</v>
      </c>
      <c r="BJ40">
        <v>37</v>
      </c>
      <c r="BK40">
        <v>36</v>
      </c>
      <c r="BL40">
        <v>26</v>
      </c>
      <c r="BM40" s="7">
        <v>99</v>
      </c>
    </row>
    <row r="41" spans="1:65" x14ac:dyDescent="0.35">
      <c r="A41" s="11">
        <v>39</v>
      </c>
      <c r="B41" t="s">
        <v>58</v>
      </c>
      <c r="C41" t="s">
        <v>4</v>
      </c>
      <c r="D41">
        <v>22</v>
      </c>
      <c r="E41">
        <v>65</v>
      </c>
      <c r="F41">
        <v>178</v>
      </c>
      <c r="G41" s="21">
        <f t="shared" si="11"/>
        <v>20.515086478979924</v>
      </c>
      <c r="H41">
        <v>20.5</v>
      </c>
      <c r="I41" s="1">
        <v>43164</v>
      </c>
      <c r="J41" s="1">
        <v>43202</v>
      </c>
      <c r="K41" t="s">
        <v>59</v>
      </c>
      <c r="L41" t="s">
        <v>60</v>
      </c>
      <c r="M41" s="3">
        <v>0.3840277777777778</v>
      </c>
      <c r="N41" s="3">
        <v>0.52152777777777781</v>
      </c>
      <c r="O41" s="7">
        <v>80</v>
      </c>
      <c r="P41">
        <v>80</v>
      </c>
      <c r="Q41" s="4">
        <f t="shared" si="12"/>
        <v>0.13750000000000001</v>
      </c>
      <c r="R41" s="3">
        <v>0.56388888888888888</v>
      </c>
      <c r="S41" s="3">
        <f t="shared" si="13"/>
        <v>0.17986111111111108</v>
      </c>
      <c r="T41" s="3">
        <v>0.57847222222222217</v>
      </c>
      <c r="U41" s="3">
        <f t="shared" si="14"/>
        <v>0.19444444444444436</v>
      </c>
      <c r="V41" s="26">
        <v>3</v>
      </c>
      <c r="W41" s="29">
        <v>1</v>
      </c>
      <c r="X41" s="10">
        <v>2</v>
      </c>
      <c r="Y41" s="10">
        <v>3</v>
      </c>
      <c r="Z41" s="10">
        <v>3</v>
      </c>
      <c r="AA41" s="10">
        <v>2</v>
      </c>
      <c r="AB41" s="5">
        <v>1.83</v>
      </c>
      <c r="AC41" s="5">
        <v>0.5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L41">
        <v>1</v>
      </c>
      <c r="AM41">
        <v>1</v>
      </c>
      <c r="AN41">
        <v>1</v>
      </c>
      <c r="AO41">
        <v>1</v>
      </c>
      <c r="AP41">
        <v>0</v>
      </c>
      <c r="AR41">
        <v>1</v>
      </c>
      <c r="AS41">
        <v>1</v>
      </c>
      <c r="AT41">
        <v>29</v>
      </c>
      <c r="AU41">
        <v>17</v>
      </c>
      <c r="AV41">
        <v>24</v>
      </c>
      <c r="AW41">
        <v>14</v>
      </c>
      <c r="AX41">
        <f t="shared" si="9"/>
        <v>5</v>
      </c>
      <c r="AY41">
        <f t="shared" si="10"/>
        <v>3</v>
      </c>
      <c r="AZ41" s="2">
        <v>0</v>
      </c>
      <c r="BA41" s="2">
        <v>2</v>
      </c>
      <c r="BB41" s="2">
        <v>4</v>
      </c>
      <c r="BC41" s="2">
        <v>6</v>
      </c>
      <c r="BD41" s="2">
        <v>23</v>
      </c>
      <c r="BE41" s="2">
        <v>31</v>
      </c>
      <c r="BF41" s="2">
        <v>21</v>
      </c>
      <c r="BG41" s="2">
        <v>75</v>
      </c>
      <c r="BH41" t="str">
        <f t="shared" si="15"/>
        <v>2</v>
      </c>
      <c r="BI41">
        <v>51</v>
      </c>
      <c r="BJ41">
        <v>36</v>
      </c>
      <c r="BK41">
        <v>28</v>
      </c>
      <c r="BL41">
        <v>27</v>
      </c>
      <c r="BM41" s="7">
        <v>91</v>
      </c>
    </row>
    <row r="42" spans="1:65" x14ac:dyDescent="0.35">
      <c r="A42" s="11">
        <v>40</v>
      </c>
      <c r="B42" t="s">
        <v>185</v>
      </c>
      <c r="C42" t="s">
        <v>40</v>
      </c>
      <c r="D42">
        <v>34</v>
      </c>
      <c r="E42">
        <v>80</v>
      </c>
      <c r="F42">
        <v>192</v>
      </c>
      <c r="G42" s="21">
        <f t="shared" si="11"/>
        <v>21.701388888888889</v>
      </c>
      <c r="H42">
        <v>21.7</v>
      </c>
      <c r="I42" s="1">
        <v>43298</v>
      </c>
      <c r="J42" s="1">
        <v>43300</v>
      </c>
      <c r="K42" t="s">
        <v>186</v>
      </c>
      <c r="L42" t="s">
        <v>187</v>
      </c>
      <c r="M42" s="3">
        <v>0.38819444444444445</v>
      </c>
      <c r="N42" s="3">
        <v>0.50555555555555554</v>
      </c>
      <c r="O42" s="7">
        <v>80</v>
      </c>
      <c r="P42">
        <v>80</v>
      </c>
      <c r="Q42" s="4">
        <f t="shared" si="12"/>
        <v>0.11736111111111108</v>
      </c>
      <c r="R42" s="3">
        <v>0.55555555555555558</v>
      </c>
      <c r="S42" s="3">
        <f t="shared" si="13"/>
        <v>0.16736111111111113</v>
      </c>
      <c r="T42" s="3">
        <v>0.57500000000000007</v>
      </c>
      <c r="U42" s="3">
        <f t="shared" si="14"/>
        <v>0.18680555555555561</v>
      </c>
      <c r="V42" s="27">
        <v>1</v>
      </c>
      <c r="W42" s="30">
        <v>1</v>
      </c>
      <c r="X42" s="10">
        <v>1</v>
      </c>
      <c r="Y42" s="10">
        <v>2</v>
      </c>
      <c r="Z42" s="10">
        <v>1</v>
      </c>
      <c r="AA42" s="10">
        <v>3</v>
      </c>
      <c r="AB42" s="5">
        <v>5.0999999999999996</v>
      </c>
      <c r="AC42" s="5">
        <v>2.4</v>
      </c>
      <c r="AD42">
        <v>1</v>
      </c>
      <c r="AE42">
        <v>1</v>
      </c>
      <c r="AF42">
        <v>1</v>
      </c>
      <c r="AG42" t="s">
        <v>180</v>
      </c>
      <c r="AH42">
        <v>1</v>
      </c>
      <c r="AI42">
        <v>1</v>
      </c>
      <c r="AJ42">
        <v>0</v>
      </c>
      <c r="AL42">
        <v>1</v>
      </c>
      <c r="AM42" t="s">
        <v>180</v>
      </c>
      <c r="AN42">
        <v>1</v>
      </c>
      <c r="AO42">
        <v>1</v>
      </c>
      <c r="AP42">
        <v>0</v>
      </c>
      <c r="AR42">
        <v>1</v>
      </c>
      <c r="AS42">
        <v>1</v>
      </c>
      <c r="AT42" s="2">
        <v>24</v>
      </c>
      <c r="AU42" s="2">
        <v>10</v>
      </c>
      <c r="AV42" s="2">
        <v>23</v>
      </c>
      <c r="AW42" s="2">
        <v>11</v>
      </c>
      <c r="AX42">
        <f t="shared" si="9"/>
        <v>1</v>
      </c>
      <c r="AY42">
        <f t="shared" si="10"/>
        <v>-1</v>
      </c>
      <c r="AZ42" s="2">
        <v>3</v>
      </c>
      <c r="BA42" s="2">
        <v>6</v>
      </c>
      <c r="BB42" s="2">
        <v>4</v>
      </c>
      <c r="BC42" s="2">
        <v>13</v>
      </c>
      <c r="BD42" s="2">
        <v>20</v>
      </c>
      <c r="BE42" s="2">
        <v>15</v>
      </c>
      <c r="BF42" s="2">
        <v>21</v>
      </c>
      <c r="BG42" s="2">
        <v>46</v>
      </c>
      <c r="BH42" t="str">
        <f t="shared" si="15"/>
        <v>0</v>
      </c>
      <c r="BI42">
        <v>24</v>
      </c>
      <c r="BJ42">
        <v>38</v>
      </c>
      <c r="BK42">
        <v>32</v>
      </c>
      <c r="BL42">
        <v>26</v>
      </c>
      <c r="BM42" s="7">
        <v>96</v>
      </c>
    </row>
    <row r="43" spans="1:65" x14ac:dyDescent="0.35">
      <c r="A43" s="11">
        <v>41</v>
      </c>
      <c r="B43" t="s">
        <v>56</v>
      </c>
      <c r="C43" t="s">
        <v>4</v>
      </c>
      <c r="D43">
        <v>20</v>
      </c>
      <c r="E43">
        <v>80</v>
      </c>
      <c r="F43">
        <v>175</v>
      </c>
      <c r="G43" s="21">
        <f t="shared" si="11"/>
        <v>26.122448979591837</v>
      </c>
      <c r="H43">
        <v>26.1</v>
      </c>
      <c r="I43" s="1">
        <v>43180</v>
      </c>
      <c r="J43" s="1">
        <v>43203</v>
      </c>
      <c r="L43" t="s">
        <v>57</v>
      </c>
      <c r="M43" s="3">
        <v>0.36458333333333331</v>
      </c>
      <c r="N43" s="3">
        <v>0.48333333333333334</v>
      </c>
      <c r="O43" s="7">
        <v>80</v>
      </c>
      <c r="P43">
        <v>80</v>
      </c>
      <c r="Q43" s="4">
        <f t="shared" si="12"/>
        <v>0.11875000000000002</v>
      </c>
      <c r="R43" s="3">
        <v>0.52500000000000002</v>
      </c>
      <c r="S43" s="3">
        <f t="shared" si="13"/>
        <v>0.16041666666666671</v>
      </c>
      <c r="T43" s="3">
        <v>0.5444444444444444</v>
      </c>
      <c r="U43" s="3">
        <f t="shared" si="14"/>
        <v>0.17986111111111108</v>
      </c>
      <c r="V43" s="26">
        <v>3</v>
      </c>
      <c r="W43" s="29">
        <v>3</v>
      </c>
      <c r="X43" s="10">
        <v>3</v>
      </c>
      <c r="Y43" s="10">
        <v>2</v>
      </c>
      <c r="Z43" s="10">
        <v>1</v>
      </c>
      <c r="AA43" s="10">
        <v>3</v>
      </c>
      <c r="AB43" s="5">
        <v>1.35</v>
      </c>
      <c r="AC43" s="5">
        <v>4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R43">
        <v>1</v>
      </c>
      <c r="AS43">
        <v>1</v>
      </c>
      <c r="AT43">
        <v>35</v>
      </c>
      <c r="AU43">
        <v>10</v>
      </c>
      <c r="AV43">
        <v>31</v>
      </c>
      <c r="AW43">
        <v>10</v>
      </c>
      <c r="AX43">
        <f t="shared" si="9"/>
        <v>4</v>
      </c>
      <c r="AY43">
        <f t="shared" si="10"/>
        <v>0</v>
      </c>
      <c r="AZ43" s="2">
        <v>3</v>
      </c>
      <c r="BA43" s="2">
        <v>0</v>
      </c>
      <c r="BB43" s="2">
        <v>1</v>
      </c>
      <c r="BC43" s="2">
        <v>4</v>
      </c>
      <c r="BD43" s="2">
        <v>8</v>
      </c>
      <c r="BE43" s="2">
        <v>14</v>
      </c>
      <c r="BF43" s="2">
        <v>17</v>
      </c>
      <c r="BG43">
        <f>SUM(BD43:BF43)</f>
        <v>39</v>
      </c>
      <c r="BH43" t="str">
        <f t="shared" si="15"/>
        <v>0</v>
      </c>
      <c r="BI43">
        <v>32</v>
      </c>
      <c r="BJ43">
        <v>33</v>
      </c>
      <c r="BK43">
        <v>22</v>
      </c>
      <c r="BL43">
        <v>30</v>
      </c>
      <c r="BM43" s="7">
        <v>85</v>
      </c>
    </row>
    <row r="44" spans="1:65" x14ac:dyDescent="0.35">
      <c r="A44" s="11">
        <v>42</v>
      </c>
      <c r="B44" t="s">
        <v>181</v>
      </c>
      <c r="C44" t="s">
        <v>131</v>
      </c>
      <c r="D44">
        <v>25</v>
      </c>
      <c r="E44">
        <v>75</v>
      </c>
      <c r="F44">
        <v>187</v>
      </c>
      <c r="G44" s="21">
        <f t="shared" si="11"/>
        <v>21.447567845806283</v>
      </c>
      <c r="H44" s="2" t="s">
        <v>13</v>
      </c>
      <c r="I44" s="1">
        <v>43294</v>
      </c>
      <c r="J44" s="1">
        <v>43303</v>
      </c>
      <c r="L44" t="s">
        <v>182</v>
      </c>
      <c r="M44" s="3">
        <v>0.38680555555555557</v>
      </c>
      <c r="N44" s="3">
        <v>0.52569444444444446</v>
      </c>
      <c r="O44" s="7">
        <v>80</v>
      </c>
      <c r="P44">
        <v>80</v>
      </c>
      <c r="Q44" s="4">
        <f t="shared" si="12"/>
        <v>0.1388888888888889</v>
      </c>
      <c r="R44" s="3">
        <v>0.57708333333333328</v>
      </c>
      <c r="S44" s="3">
        <f t="shared" si="13"/>
        <v>0.19027777777777771</v>
      </c>
      <c r="T44" s="3">
        <v>0.60069444444444442</v>
      </c>
      <c r="U44" s="3">
        <f t="shared" si="14"/>
        <v>0.21388888888888885</v>
      </c>
      <c r="V44" s="27">
        <v>2</v>
      </c>
      <c r="W44" s="30">
        <v>3</v>
      </c>
      <c r="X44" s="10">
        <v>3</v>
      </c>
      <c r="Y44" s="10">
        <v>1</v>
      </c>
      <c r="Z44" s="10">
        <v>3</v>
      </c>
      <c r="AA44" s="10">
        <v>2</v>
      </c>
      <c r="AB44" s="6" t="s">
        <v>46</v>
      </c>
      <c r="AC44" s="6" t="s">
        <v>46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</v>
      </c>
      <c r="AL44">
        <v>1</v>
      </c>
      <c r="AM44">
        <v>1</v>
      </c>
      <c r="AN44">
        <v>1</v>
      </c>
      <c r="AO44">
        <v>1</v>
      </c>
      <c r="AP44">
        <v>0</v>
      </c>
      <c r="AR44">
        <v>1</v>
      </c>
      <c r="AS44">
        <v>1</v>
      </c>
      <c r="AT44" s="2">
        <v>28</v>
      </c>
      <c r="AU44" s="2">
        <v>11</v>
      </c>
      <c r="AV44" s="2">
        <v>26</v>
      </c>
      <c r="AW44" s="2">
        <v>10</v>
      </c>
      <c r="AX44">
        <f t="shared" si="9"/>
        <v>2</v>
      </c>
      <c r="AY44">
        <f t="shared" si="10"/>
        <v>1</v>
      </c>
      <c r="AZ44" s="2">
        <v>0</v>
      </c>
      <c r="BA44" s="2">
        <v>2</v>
      </c>
      <c r="BB44" s="2">
        <v>0</v>
      </c>
      <c r="BC44" s="2">
        <v>2</v>
      </c>
      <c r="BD44" s="2">
        <v>12</v>
      </c>
      <c r="BE44" s="2">
        <v>14</v>
      </c>
      <c r="BF44" s="2">
        <v>22</v>
      </c>
      <c r="BG44" s="2">
        <v>48</v>
      </c>
      <c r="BH44" t="str">
        <f t="shared" si="15"/>
        <v>0</v>
      </c>
      <c r="BI44">
        <v>25</v>
      </c>
      <c r="BJ44">
        <v>22</v>
      </c>
      <c r="BK44">
        <v>29</v>
      </c>
      <c r="BL44">
        <v>26</v>
      </c>
      <c r="BM44" s="7">
        <v>77</v>
      </c>
    </row>
    <row r="45" spans="1:65" x14ac:dyDescent="0.35">
      <c r="A45" s="11">
        <v>43</v>
      </c>
      <c r="B45" t="s">
        <v>65</v>
      </c>
      <c r="C45" t="s">
        <v>4</v>
      </c>
      <c r="D45">
        <v>20</v>
      </c>
      <c r="E45">
        <v>60</v>
      </c>
      <c r="F45">
        <v>174</v>
      </c>
      <c r="G45" s="21">
        <f t="shared" si="11"/>
        <v>19.817677368212443</v>
      </c>
      <c r="H45">
        <v>19.8</v>
      </c>
      <c r="I45" s="1">
        <v>43179</v>
      </c>
      <c r="J45" s="1">
        <v>43208</v>
      </c>
      <c r="K45" t="s">
        <v>193</v>
      </c>
      <c r="L45" t="s">
        <v>146</v>
      </c>
      <c r="M45" s="3">
        <v>0.40625</v>
      </c>
      <c r="N45" s="3">
        <v>0.52777777777777779</v>
      </c>
      <c r="O45" s="28">
        <v>76</v>
      </c>
      <c r="P45" s="22">
        <v>76</v>
      </c>
      <c r="Q45" s="4">
        <f t="shared" si="12"/>
        <v>0.12152777777777779</v>
      </c>
      <c r="R45" s="3">
        <v>0.58680555555555558</v>
      </c>
      <c r="S45" s="3">
        <f t="shared" si="13"/>
        <v>0.18055555555555558</v>
      </c>
      <c r="T45" s="3">
        <v>0.61111111111111105</v>
      </c>
      <c r="U45" s="3">
        <f t="shared" si="14"/>
        <v>0.20486111111111105</v>
      </c>
      <c r="V45" s="26">
        <v>3</v>
      </c>
      <c r="W45" s="29" t="s">
        <v>290</v>
      </c>
      <c r="X45" s="10">
        <v>2</v>
      </c>
      <c r="Y45" s="10">
        <v>3</v>
      </c>
      <c r="Z45" s="10">
        <v>3</v>
      </c>
      <c r="AA45" s="10">
        <v>2</v>
      </c>
      <c r="AB45" s="6" t="s">
        <v>13</v>
      </c>
      <c r="AC45" s="6" t="s">
        <v>46</v>
      </c>
      <c r="AD45" s="10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</v>
      </c>
      <c r="AL45">
        <v>1</v>
      </c>
      <c r="AM45">
        <v>1</v>
      </c>
      <c r="AN45">
        <v>1</v>
      </c>
      <c r="AO45">
        <v>1</v>
      </c>
      <c r="AP45">
        <v>0</v>
      </c>
      <c r="AR45">
        <v>1</v>
      </c>
      <c r="AS45">
        <v>1</v>
      </c>
      <c r="AT45">
        <v>33</v>
      </c>
      <c r="AU45">
        <v>12</v>
      </c>
      <c r="AV45">
        <v>31</v>
      </c>
      <c r="AW45">
        <v>11</v>
      </c>
      <c r="AX45">
        <f t="shared" si="9"/>
        <v>2</v>
      </c>
      <c r="AY45">
        <f t="shared" si="10"/>
        <v>1</v>
      </c>
      <c r="AZ45" s="2">
        <v>0</v>
      </c>
      <c r="BA45" s="2">
        <v>0</v>
      </c>
      <c r="BB45" s="2">
        <v>5</v>
      </c>
      <c r="BC45" s="2">
        <v>5</v>
      </c>
      <c r="BD45" s="2">
        <v>11</v>
      </c>
      <c r="BE45" s="2">
        <v>19</v>
      </c>
      <c r="BF45" s="2">
        <v>15</v>
      </c>
      <c r="BG45" s="2">
        <v>45</v>
      </c>
      <c r="BH45" t="str">
        <f t="shared" si="15"/>
        <v>0</v>
      </c>
      <c r="BI45">
        <v>32</v>
      </c>
      <c r="BJ45">
        <v>31</v>
      </c>
      <c r="BK45">
        <v>39</v>
      </c>
      <c r="BL45">
        <v>30</v>
      </c>
      <c r="BM45" s="7">
        <v>100</v>
      </c>
    </row>
    <row r="46" spans="1:65" x14ac:dyDescent="0.35">
      <c r="A46" s="11">
        <v>44</v>
      </c>
      <c r="B46" t="s">
        <v>190</v>
      </c>
      <c r="C46" t="s">
        <v>131</v>
      </c>
      <c r="D46">
        <v>35</v>
      </c>
      <c r="E46">
        <v>75</v>
      </c>
      <c r="F46">
        <v>185</v>
      </c>
      <c r="G46" s="21">
        <f t="shared" si="11"/>
        <v>21.913805697589478</v>
      </c>
      <c r="H46" s="2" t="s">
        <v>13</v>
      </c>
      <c r="I46" s="1">
        <v>43308</v>
      </c>
      <c r="J46" s="1">
        <v>43310</v>
      </c>
      <c r="L46" t="s">
        <v>192</v>
      </c>
      <c r="M46" s="3">
        <v>0.38541666666666669</v>
      </c>
      <c r="N46" s="3">
        <v>0.5131944444444444</v>
      </c>
      <c r="O46" s="7">
        <v>80</v>
      </c>
      <c r="P46">
        <v>80</v>
      </c>
      <c r="Q46" s="4">
        <f t="shared" si="12"/>
        <v>0.12777777777777771</v>
      </c>
      <c r="R46" s="3">
        <v>0.56527777777777777</v>
      </c>
      <c r="S46" s="3">
        <f t="shared" si="13"/>
        <v>0.17986111111111108</v>
      </c>
      <c r="T46" s="3">
        <v>0.58124999999999993</v>
      </c>
      <c r="U46" s="3">
        <f t="shared" si="14"/>
        <v>0.19583333333333325</v>
      </c>
      <c r="V46" s="27">
        <v>1</v>
      </c>
      <c r="W46" s="30" t="s">
        <v>290</v>
      </c>
      <c r="X46" s="10">
        <v>3</v>
      </c>
      <c r="Y46" s="10">
        <v>1</v>
      </c>
      <c r="Z46" s="10">
        <v>3</v>
      </c>
      <c r="AA46" s="10">
        <v>2</v>
      </c>
      <c r="AB46" s="5">
        <v>4.2</v>
      </c>
      <c r="AC46" s="5">
        <v>2</v>
      </c>
      <c r="AD46">
        <v>1</v>
      </c>
      <c r="AE46">
        <v>0</v>
      </c>
      <c r="AF46">
        <v>1</v>
      </c>
      <c r="AG46" s="7">
        <v>1</v>
      </c>
      <c r="AH46" s="7">
        <v>1</v>
      </c>
      <c r="AI46" s="7">
        <v>1</v>
      </c>
      <c r="AJ46" s="7">
        <v>0</v>
      </c>
      <c r="AK46" s="7"/>
      <c r="AL46">
        <v>1</v>
      </c>
      <c r="AM46" s="7">
        <v>1</v>
      </c>
      <c r="AN46" s="7">
        <v>1</v>
      </c>
      <c r="AO46" s="7">
        <v>1</v>
      </c>
      <c r="AP46" s="7">
        <v>0</v>
      </c>
      <c r="AQ46" s="7"/>
      <c r="AR46">
        <v>1</v>
      </c>
      <c r="AS46">
        <v>1</v>
      </c>
      <c r="AT46" s="2">
        <v>29</v>
      </c>
      <c r="AU46" s="2">
        <v>11</v>
      </c>
      <c r="AV46" s="2">
        <v>33</v>
      </c>
      <c r="AW46" s="2">
        <v>11</v>
      </c>
      <c r="AX46">
        <f t="shared" si="9"/>
        <v>-4</v>
      </c>
      <c r="AY46">
        <f t="shared" si="10"/>
        <v>0</v>
      </c>
      <c r="AZ46" s="2">
        <v>2</v>
      </c>
      <c r="BA46" s="2">
        <v>2</v>
      </c>
      <c r="BB46" s="2">
        <v>1</v>
      </c>
      <c r="BC46" s="2">
        <v>5</v>
      </c>
      <c r="BD46" s="2">
        <v>9</v>
      </c>
      <c r="BE46" s="2">
        <v>8</v>
      </c>
      <c r="BF46" s="2">
        <v>24</v>
      </c>
      <c r="BG46">
        <f t="shared" ref="BG46:BG54" si="16">SUM(BD46:BF46)</f>
        <v>41</v>
      </c>
      <c r="BH46" t="str">
        <f t="shared" si="15"/>
        <v>0</v>
      </c>
      <c r="BI46">
        <v>24</v>
      </c>
      <c r="BJ46">
        <v>30</v>
      </c>
      <c r="BK46">
        <v>28</v>
      </c>
      <c r="BL46">
        <v>24</v>
      </c>
      <c r="BM46" s="7">
        <v>82</v>
      </c>
    </row>
    <row r="47" spans="1:65" x14ac:dyDescent="0.35">
      <c r="A47" s="11">
        <v>45</v>
      </c>
      <c r="B47" t="s">
        <v>50</v>
      </c>
      <c r="C47" t="s">
        <v>4</v>
      </c>
      <c r="D47">
        <v>22</v>
      </c>
      <c r="E47">
        <v>65</v>
      </c>
      <c r="F47">
        <v>167</v>
      </c>
      <c r="G47" s="21">
        <f t="shared" si="11"/>
        <v>23.306680053067517</v>
      </c>
      <c r="H47">
        <v>23.3</v>
      </c>
      <c r="I47" s="1">
        <v>43181</v>
      </c>
      <c r="J47" s="1">
        <v>43210</v>
      </c>
      <c r="K47" t="s">
        <v>52</v>
      </c>
      <c r="L47" t="s">
        <v>51</v>
      </c>
      <c r="M47" s="3">
        <v>0.38819444444444445</v>
      </c>
      <c r="N47" s="3">
        <v>0.50624999999999998</v>
      </c>
      <c r="O47" s="7">
        <v>80</v>
      </c>
      <c r="P47">
        <v>80</v>
      </c>
      <c r="Q47" s="4">
        <f t="shared" si="12"/>
        <v>0.11805555555555552</v>
      </c>
      <c r="R47" s="3">
        <v>0.5493055555555556</v>
      </c>
      <c r="S47" s="3">
        <f t="shared" si="13"/>
        <v>0.16111111111111115</v>
      </c>
      <c r="T47" s="3">
        <v>0.56527777777777777</v>
      </c>
      <c r="U47" s="3">
        <f t="shared" si="14"/>
        <v>0.17708333333333331</v>
      </c>
      <c r="V47" s="26">
        <v>2</v>
      </c>
      <c r="W47" s="29">
        <v>2</v>
      </c>
      <c r="X47" s="10">
        <v>3</v>
      </c>
      <c r="Y47" s="10">
        <v>2</v>
      </c>
      <c r="Z47" s="10">
        <v>3</v>
      </c>
      <c r="AA47" s="10">
        <v>2</v>
      </c>
      <c r="AB47" s="5">
        <v>1.26</v>
      </c>
      <c r="AC47" s="5">
        <v>3.8</v>
      </c>
      <c r="AD47">
        <v>1</v>
      </c>
      <c r="AE47">
        <v>1</v>
      </c>
      <c r="AF47">
        <v>1</v>
      </c>
      <c r="AG47">
        <v>1</v>
      </c>
      <c r="AH47">
        <v>1</v>
      </c>
      <c r="AI47" s="7">
        <v>1</v>
      </c>
      <c r="AJ47">
        <v>0</v>
      </c>
      <c r="AL47">
        <v>1</v>
      </c>
      <c r="AM47">
        <v>1</v>
      </c>
      <c r="AN47">
        <v>1</v>
      </c>
      <c r="AO47" s="7">
        <v>1</v>
      </c>
      <c r="AP47">
        <v>0</v>
      </c>
      <c r="AR47">
        <v>1</v>
      </c>
      <c r="AS47">
        <v>1</v>
      </c>
      <c r="AT47">
        <v>32</v>
      </c>
      <c r="AU47">
        <v>11</v>
      </c>
      <c r="AV47">
        <v>25</v>
      </c>
      <c r="AW47">
        <v>10</v>
      </c>
      <c r="AX47">
        <f t="shared" si="9"/>
        <v>7</v>
      </c>
      <c r="AY47">
        <f t="shared" si="10"/>
        <v>1</v>
      </c>
      <c r="AZ47" s="2">
        <v>1</v>
      </c>
      <c r="BA47" s="2">
        <v>1</v>
      </c>
      <c r="BB47" s="2">
        <v>3</v>
      </c>
      <c r="BC47" s="2">
        <v>5</v>
      </c>
      <c r="BD47" s="2">
        <v>11</v>
      </c>
      <c r="BE47" s="2">
        <v>17</v>
      </c>
      <c r="BF47" s="2">
        <v>18</v>
      </c>
      <c r="BG47">
        <f t="shared" si="16"/>
        <v>46</v>
      </c>
      <c r="BH47" t="str">
        <f t="shared" si="15"/>
        <v>0</v>
      </c>
      <c r="BI47">
        <v>27</v>
      </c>
      <c r="BJ47">
        <v>19</v>
      </c>
      <c r="BK47">
        <v>31</v>
      </c>
      <c r="BL47">
        <v>37</v>
      </c>
      <c r="BM47" s="7">
        <v>87</v>
      </c>
    </row>
    <row r="48" spans="1:65" x14ac:dyDescent="0.35">
      <c r="A48" s="19">
        <v>46</v>
      </c>
      <c r="B48" t="s">
        <v>204</v>
      </c>
      <c r="C48" t="s">
        <v>131</v>
      </c>
      <c r="D48">
        <v>25</v>
      </c>
      <c r="E48">
        <v>69</v>
      </c>
      <c r="F48">
        <v>179</v>
      </c>
      <c r="G48" s="21">
        <f t="shared" si="11"/>
        <v>21.534908398614277</v>
      </c>
      <c r="H48" s="2">
        <v>21.5</v>
      </c>
      <c r="I48" s="1">
        <v>43312</v>
      </c>
      <c r="J48" s="1">
        <v>43355</v>
      </c>
      <c r="L48" t="s">
        <v>205</v>
      </c>
      <c r="M48" s="3">
        <v>0.40972222222222227</v>
      </c>
      <c r="N48" s="35">
        <v>0.54375000000000007</v>
      </c>
      <c r="O48" s="7">
        <v>80</v>
      </c>
      <c r="P48" s="22">
        <v>79</v>
      </c>
      <c r="Q48" s="4">
        <f t="shared" si="12"/>
        <v>0.1340277777777778</v>
      </c>
      <c r="R48" s="3">
        <v>0.58958333333333335</v>
      </c>
      <c r="S48" s="3">
        <f t="shared" si="13"/>
        <v>0.17986111111111108</v>
      </c>
      <c r="T48" s="3">
        <v>0.61041666666666672</v>
      </c>
      <c r="U48" s="3">
        <f t="shared" si="14"/>
        <v>0.20069444444444445</v>
      </c>
      <c r="V48" s="27">
        <v>3</v>
      </c>
      <c r="W48" s="30">
        <v>2</v>
      </c>
      <c r="X48" s="10">
        <v>2</v>
      </c>
      <c r="Y48" s="10">
        <v>1</v>
      </c>
      <c r="Z48" s="10">
        <v>2</v>
      </c>
      <c r="AA48" s="10">
        <v>3</v>
      </c>
      <c r="AB48" s="5">
        <v>4.7699999999999996</v>
      </c>
      <c r="AC48" s="5">
        <v>3.7</v>
      </c>
      <c r="AD48">
        <v>1</v>
      </c>
      <c r="AE48">
        <v>1</v>
      </c>
      <c r="AF48">
        <v>1</v>
      </c>
      <c r="AG48">
        <v>1</v>
      </c>
      <c r="AH48">
        <v>1</v>
      </c>
      <c r="AI48" s="7">
        <v>1</v>
      </c>
      <c r="AJ48">
        <v>0</v>
      </c>
      <c r="AL48">
        <v>1</v>
      </c>
      <c r="AM48">
        <v>1</v>
      </c>
      <c r="AN48">
        <v>1</v>
      </c>
      <c r="AO48" s="7">
        <v>1</v>
      </c>
      <c r="AP48">
        <v>0</v>
      </c>
      <c r="AR48">
        <v>1</v>
      </c>
      <c r="AS48">
        <v>1</v>
      </c>
      <c r="AT48" s="2">
        <v>27</v>
      </c>
      <c r="AU48" s="2">
        <v>11</v>
      </c>
      <c r="AV48" s="2">
        <v>24</v>
      </c>
      <c r="AW48" s="2">
        <v>12</v>
      </c>
      <c r="AX48">
        <f t="shared" si="9"/>
        <v>3</v>
      </c>
      <c r="AY48">
        <f t="shared" si="10"/>
        <v>-1</v>
      </c>
      <c r="AZ48" s="2">
        <v>0</v>
      </c>
      <c r="BA48" s="2">
        <v>9</v>
      </c>
      <c r="BB48" s="2">
        <v>3</v>
      </c>
      <c r="BC48" s="2">
        <v>12</v>
      </c>
      <c r="BD48" s="2">
        <v>8</v>
      </c>
      <c r="BE48" s="2">
        <v>7</v>
      </c>
      <c r="BF48" s="2">
        <v>23</v>
      </c>
      <c r="BG48">
        <f t="shared" si="16"/>
        <v>38</v>
      </c>
      <c r="BH48" t="str">
        <f t="shared" si="15"/>
        <v>0</v>
      </c>
      <c r="BI48">
        <v>21</v>
      </c>
      <c r="BJ48">
        <v>27</v>
      </c>
      <c r="BK48">
        <v>23</v>
      </c>
      <c r="BL48">
        <v>10</v>
      </c>
      <c r="BM48" s="7">
        <v>60</v>
      </c>
    </row>
    <row r="49" spans="1:65" x14ac:dyDescent="0.35">
      <c r="A49" s="11">
        <v>47</v>
      </c>
      <c r="B49" t="s">
        <v>77</v>
      </c>
      <c r="C49" t="s">
        <v>4</v>
      </c>
      <c r="D49">
        <v>22</v>
      </c>
      <c r="E49">
        <v>53</v>
      </c>
      <c r="F49">
        <v>163</v>
      </c>
      <c r="G49" s="21">
        <f t="shared" si="11"/>
        <v>19.948059768903612</v>
      </c>
      <c r="H49">
        <v>19.899999999999999</v>
      </c>
      <c r="I49" s="1">
        <v>43206</v>
      </c>
      <c r="J49" s="1">
        <v>43213</v>
      </c>
      <c r="L49" t="s">
        <v>78</v>
      </c>
      <c r="M49" s="3">
        <v>0.4201388888888889</v>
      </c>
      <c r="N49" s="3">
        <v>0.52916666666666667</v>
      </c>
      <c r="O49" s="7">
        <v>80</v>
      </c>
      <c r="P49">
        <v>80</v>
      </c>
      <c r="Q49" s="4">
        <f t="shared" si="12"/>
        <v>0.10902777777777778</v>
      </c>
      <c r="R49" s="3">
        <v>0.57361111111111118</v>
      </c>
      <c r="S49" s="3">
        <f t="shared" si="13"/>
        <v>0.15347222222222229</v>
      </c>
      <c r="T49" s="3">
        <v>0.59027777777777779</v>
      </c>
      <c r="U49" s="3">
        <f t="shared" si="14"/>
        <v>0.1701388888888889</v>
      </c>
      <c r="V49" s="26">
        <v>1</v>
      </c>
      <c r="W49" s="29">
        <v>2</v>
      </c>
      <c r="X49" s="10">
        <v>2</v>
      </c>
      <c r="Y49" s="10">
        <v>3</v>
      </c>
      <c r="Z49" s="10">
        <v>3</v>
      </c>
      <c r="AA49" s="10">
        <v>2</v>
      </c>
      <c r="AB49" s="5">
        <v>0.3</v>
      </c>
      <c r="AC49" s="5">
        <v>10.63</v>
      </c>
      <c r="AD49">
        <v>1</v>
      </c>
      <c r="AE49">
        <v>1</v>
      </c>
      <c r="AF49">
        <v>1</v>
      </c>
      <c r="AG49">
        <v>1</v>
      </c>
      <c r="AH49">
        <v>1</v>
      </c>
      <c r="AI49" s="7">
        <v>1</v>
      </c>
      <c r="AJ49">
        <v>0</v>
      </c>
      <c r="AL49">
        <v>1</v>
      </c>
      <c r="AM49">
        <v>1</v>
      </c>
      <c r="AN49">
        <v>1</v>
      </c>
      <c r="AO49" s="7">
        <v>1</v>
      </c>
      <c r="AP49">
        <v>0</v>
      </c>
      <c r="AR49">
        <v>1</v>
      </c>
      <c r="AS49">
        <v>1</v>
      </c>
      <c r="AT49">
        <v>32</v>
      </c>
      <c r="AU49">
        <v>11</v>
      </c>
      <c r="AV49">
        <v>29</v>
      </c>
      <c r="AW49">
        <v>11</v>
      </c>
      <c r="AX49">
        <f t="shared" si="9"/>
        <v>3</v>
      </c>
      <c r="AY49">
        <f t="shared" si="10"/>
        <v>0</v>
      </c>
      <c r="AZ49" s="2">
        <v>0</v>
      </c>
      <c r="BA49" s="2">
        <v>3</v>
      </c>
      <c r="BB49" s="2">
        <v>1</v>
      </c>
      <c r="BC49" s="2">
        <v>4</v>
      </c>
      <c r="BD49" s="2">
        <v>12</v>
      </c>
      <c r="BE49" s="2">
        <v>13</v>
      </c>
      <c r="BF49" s="2">
        <v>21</v>
      </c>
      <c r="BG49">
        <f t="shared" si="16"/>
        <v>46</v>
      </c>
      <c r="BH49" t="str">
        <f t="shared" si="15"/>
        <v>0</v>
      </c>
      <c r="BI49">
        <v>30</v>
      </c>
      <c r="BJ49">
        <v>32</v>
      </c>
      <c r="BK49">
        <v>22</v>
      </c>
      <c r="BL49">
        <v>31</v>
      </c>
      <c r="BM49" s="7">
        <v>85</v>
      </c>
    </row>
    <row r="50" spans="1:65" x14ac:dyDescent="0.35">
      <c r="A50" s="11">
        <v>48</v>
      </c>
      <c r="B50" t="s">
        <v>209</v>
      </c>
      <c r="C50" t="s">
        <v>40</v>
      </c>
      <c r="D50">
        <v>28</v>
      </c>
      <c r="E50">
        <v>76</v>
      </c>
      <c r="F50">
        <v>176</v>
      </c>
      <c r="G50" s="21">
        <f t="shared" si="11"/>
        <v>24.535123966942148</v>
      </c>
      <c r="H50" s="2">
        <v>24.5</v>
      </c>
      <c r="I50" s="1">
        <v>43354</v>
      </c>
      <c r="J50" s="1">
        <v>43361</v>
      </c>
      <c r="L50" t="s">
        <v>210</v>
      </c>
      <c r="M50" s="3">
        <v>0.3833333333333333</v>
      </c>
      <c r="N50" s="3">
        <v>0.51111111111111118</v>
      </c>
      <c r="O50" s="7">
        <v>80</v>
      </c>
      <c r="P50">
        <v>80</v>
      </c>
      <c r="Q50" s="4">
        <f t="shared" si="12"/>
        <v>0.12777777777777788</v>
      </c>
      <c r="R50" s="3">
        <v>0.56944444444444442</v>
      </c>
      <c r="S50" s="3">
        <f t="shared" si="13"/>
        <v>0.18611111111111112</v>
      </c>
      <c r="T50" s="3">
        <v>0.58611111111111114</v>
      </c>
      <c r="U50" s="3">
        <f t="shared" si="14"/>
        <v>0.20277777777777783</v>
      </c>
      <c r="V50" s="27">
        <v>2</v>
      </c>
      <c r="W50" s="30">
        <v>1</v>
      </c>
      <c r="X50" s="10">
        <v>3</v>
      </c>
      <c r="Y50" s="10">
        <v>2</v>
      </c>
      <c r="Z50" s="10">
        <v>3</v>
      </c>
      <c r="AA50" s="10">
        <v>1</v>
      </c>
      <c r="AB50" s="5">
        <v>4.7699999999999996</v>
      </c>
      <c r="AC50" s="5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0</v>
      </c>
      <c r="AL50">
        <v>1</v>
      </c>
      <c r="AM50">
        <v>1</v>
      </c>
      <c r="AN50">
        <v>1</v>
      </c>
      <c r="AO50">
        <v>1</v>
      </c>
      <c r="AP50">
        <v>0</v>
      </c>
      <c r="AR50">
        <v>1</v>
      </c>
      <c r="AS50">
        <v>1</v>
      </c>
      <c r="AT50" s="2">
        <v>31</v>
      </c>
      <c r="AU50" s="2">
        <v>13</v>
      </c>
      <c r="AV50" s="2">
        <v>27</v>
      </c>
      <c r="AW50" s="2">
        <v>12</v>
      </c>
      <c r="AX50">
        <f t="shared" si="9"/>
        <v>4</v>
      </c>
      <c r="AY50">
        <f t="shared" si="10"/>
        <v>1</v>
      </c>
      <c r="AZ50" s="2">
        <v>3</v>
      </c>
      <c r="BA50" s="2">
        <v>0</v>
      </c>
      <c r="BB50" s="2">
        <v>5</v>
      </c>
      <c r="BC50" s="2">
        <v>8</v>
      </c>
      <c r="BD50" s="2">
        <v>15</v>
      </c>
      <c r="BE50" s="2">
        <v>18</v>
      </c>
      <c r="BF50" s="2">
        <v>19</v>
      </c>
      <c r="BG50">
        <f t="shared" si="16"/>
        <v>52</v>
      </c>
      <c r="BH50" t="str">
        <f t="shared" si="15"/>
        <v>1</v>
      </c>
      <c r="BI50">
        <v>35</v>
      </c>
      <c r="BJ50">
        <v>33</v>
      </c>
      <c r="BK50">
        <v>31</v>
      </c>
      <c r="BL50">
        <v>28</v>
      </c>
      <c r="BM50" s="7">
        <v>92</v>
      </c>
    </row>
    <row r="51" spans="1:65" x14ac:dyDescent="0.35">
      <c r="A51" s="11">
        <v>49</v>
      </c>
      <c r="B51" t="s">
        <v>75</v>
      </c>
      <c r="C51" t="s">
        <v>4</v>
      </c>
      <c r="D51">
        <v>23</v>
      </c>
      <c r="E51">
        <v>76</v>
      </c>
      <c r="F51">
        <v>166</v>
      </c>
      <c r="G51" s="21">
        <f t="shared" si="11"/>
        <v>27.580200319349689</v>
      </c>
      <c r="H51">
        <v>27.6</v>
      </c>
      <c r="I51" s="1">
        <v>43202</v>
      </c>
      <c r="J51" s="1">
        <v>43216</v>
      </c>
      <c r="L51" t="s">
        <v>76</v>
      </c>
      <c r="M51" s="3">
        <v>0.38194444444444442</v>
      </c>
      <c r="N51" s="3">
        <v>0.50763888888888886</v>
      </c>
      <c r="O51" s="7">
        <v>80</v>
      </c>
      <c r="P51">
        <v>80</v>
      </c>
      <c r="Q51" s="4">
        <f t="shared" si="12"/>
        <v>0.12569444444444444</v>
      </c>
      <c r="R51" s="3">
        <v>0.55138888888888882</v>
      </c>
      <c r="S51" s="3">
        <f t="shared" si="13"/>
        <v>0.1694444444444444</v>
      </c>
      <c r="T51" s="3">
        <v>0.56805555555555554</v>
      </c>
      <c r="U51" s="3">
        <f t="shared" si="14"/>
        <v>0.18611111111111112</v>
      </c>
      <c r="V51" s="26">
        <v>2</v>
      </c>
      <c r="W51" s="29">
        <v>1</v>
      </c>
      <c r="X51" s="10">
        <v>2</v>
      </c>
      <c r="Y51" s="10">
        <v>3</v>
      </c>
      <c r="Z51" s="10">
        <v>3</v>
      </c>
      <c r="AA51" s="10">
        <v>2</v>
      </c>
      <c r="AB51" s="5">
        <v>0.42</v>
      </c>
      <c r="AC51" s="5">
        <v>4.7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0</v>
      </c>
      <c r="AL51">
        <v>1</v>
      </c>
      <c r="AM51">
        <v>1</v>
      </c>
      <c r="AN51">
        <v>1</v>
      </c>
      <c r="AO51">
        <v>1</v>
      </c>
      <c r="AP51">
        <v>0</v>
      </c>
      <c r="AR51">
        <v>1</v>
      </c>
      <c r="AS51">
        <v>1</v>
      </c>
      <c r="AT51">
        <v>30</v>
      </c>
      <c r="AU51">
        <v>44</v>
      </c>
      <c r="AV51">
        <v>19</v>
      </c>
      <c r="AW51">
        <v>12</v>
      </c>
      <c r="AX51">
        <f t="shared" si="9"/>
        <v>11</v>
      </c>
      <c r="AY51">
        <f t="shared" si="10"/>
        <v>32</v>
      </c>
      <c r="AZ51" s="2">
        <v>0</v>
      </c>
      <c r="BA51" s="2">
        <v>0</v>
      </c>
      <c r="BB51" s="2">
        <v>2</v>
      </c>
      <c r="BC51" s="2">
        <v>2</v>
      </c>
      <c r="BD51" s="2">
        <v>10</v>
      </c>
      <c r="BE51" s="2">
        <v>11</v>
      </c>
      <c r="BF51" s="2">
        <v>20</v>
      </c>
      <c r="BG51">
        <f t="shared" si="16"/>
        <v>41</v>
      </c>
      <c r="BH51" t="str">
        <f t="shared" si="15"/>
        <v>0</v>
      </c>
      <c r="BI51">
        <v>15</v>
      </c>
      <c r="BJ51">
        <v>42</v>
      </c>
      <c r="BK51">
        <v>26</v>
      </c>
      <c r="BL51">
        <v>31</v>
      </c>
      <c r="BM51" s="7">
        <v>99</v>
      </c>
    </row>
    <row r="52" spans="1:65" x14ac:dyDescent="0.35">
      <c r="A52" s="19">
        <v>50</v>
      </c>
      <c r="B52" t="s">
        <v>196</v>
      </c>
      <c r="C52" t="s">
        <v>131</v>
      </c>
      <c r="D52">
        <v>25</v>
      </c>
      <c r="E52">
        <v>90</v>
      </c>
      <c r="F52">
        <v>190</v>
      </c>
      <c r="G52" s="21">
        <f t="shared" si="11"/>
        <v>24.930747922437675</v>
      </c>
      <c r="H52">
        <v>24.9</v>
      </c>
      <c r="I52" s="1">
        <v>43355</v>
      </c>
      <c r="J52" s="1">
        <v>43375</v>
      </c>
      <c r="L52" t="s">
        <v>197</v>
      </c>
      <c r="M52" s="3">
        <v>0.39374999999999999</v>
      </c>
      <c r="N52" s="3">
        <v>0.52777777777777779</v>
      </c>
      <c r="O52" s="7">
        <v>80</v>
      </c>
      <c r="P52" s="22">
        <v>78</v>
      </c>
      <c r="Q52" s="4">
        <f t="shared" si="12"/>
        <v>0.1340277777777778</v>
      </c>
      <c r="R52" s="3">
        <v>0.57708333333333328</v>
      </c>
      <c r="S52" s="3">
        <f t="shared" si="13"/>
        <v>0.18333333333333329</v>
      </c>
      <c r="T52" s="3">
        <v>0.59236111111111112</v>
      </c>
      <c r="U52" s="3">
        <f t="shared" si="14"/>
        <v>0.19861111111111113</v>
      </c>
      <c r="V52" s="27">
        <v>1</v>
      </c>
      <c r="W52" s="30">
        <v>2</v>
      </c>
      <c r="X52" s="10">
        <v>3</v>
      </c>
      <c r="Y52" s="10">
        <v>2</v>
      </c>
      <c r="Z52" s="10">
        <v>3</v>
      </c>
      <c r="AA52" s="10">
        <v>1</v>
      </c>
      <c r="AB52" s="5">
        <v>5.01</v>
      </c>
      <c r="AC52" s="5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L52">
        <v>1</v>
      </c>
      <c r="AM52">
        <v>1</v>
      </c>
      <c r="AN52">
        <v>1</v>
      </c>
      <c r="AO52">
        <v>1</v>
      </c>
      <c r="AP52">
        <v>0</v>
      </c>
      <c r="AR52">
        <v>1</v>
      </c>
      <c r="AS52">
        <v>1</v>
      </c>
      <c r="AT52" s="2">
        <v>29</v>
      </c>
      <c r="AU52" s="2">
        <v>11</v>
      </c>
      <c r="AV52" s="2">
        <v>27</v>
      </c>
      <c r="AW52" s="2">
        <v>11</v>
      </c>
      <c r="AX52">
        <f t="shared" si="9"/>
        <v>2</v>
      </c>
      <c r="AY52">
        <f t="shared" si="10"/>
        <v>0</v>
      </c>
      <c r="AZ52" s="2">
        <v>0</v>
      </c>
      <c r="BA52" s="2">
        <v>2</v>
      </c>
      <c r="BB52" s="2">
        <v>1</v>
      </c>
      <c r="BC52" s="2">
        <v>3</v>
      </c>
      <c r="BD52" s="2">
        <v>16</v>
      </c>
      <c r="BE52" s="2">
        <v>10</v>
      </c>
      <c r="BF52" s="2">
        <v>20</v>
      </c>
      <c r="BG52">
        <f t="shared" si="16"/>
        <v>46</v>
      </c>
      <c r="BH52" t="str">
        <f t="shared" si="15"/>
        <v>0</v>
      </c>
      <c r="BI52">
        <v>20</v>
      </c>
      <c r="BJ52">
        <v>34</v>
      </c>
      <c r="BK52">
        <v>38</v>
      </c>
      <c r="BL52">
        <v>34</v>
      </c>
      <c r="BM52" s="7">
        <v>106</v>
      </c>
    </row>
    <row r="53" spans="1:65" x14ac:dyDescent="0.35">
      <c r="A53" s="11">
        <v>51</v>
      </c>
      <c r="B53" t="s">
        <v>42</v>
      </c>
      <c r="C53" t="s">
        <v>4</v>
      </c>
      <c r="D53">
        <v>21</v>
      </c>
      <c r="E53">
        <v>60</v>
      </c>
      <c r="F53">
        <v>163</v>
      </c>
      <c r="G53" s="21">
        <f t="shared" si="11"/>
        <v>22.582709172343712</v>
      </c>
      <c r="H53">
        <v>22.6</v>
      </c>
      <c r="I53" s="1">
        <v>43210</v>
      </c>
      <c r="J53" s="1">
        <v>43217</v>
      </c>
      <c r="K53" s="1"/>
      <c r="L53" t="s">
        <v>43</v>
      </c>
      <c r="M53" s="3">
        <v>0.3840277777777778</v>
      </c>
      <c r="N53" s="3">
        <v>0.51250000000000007</v>
      </c>
      <c r="O53" s="7">
        <v>80</v>
      </c>
      <c r="P53">
        <v>80</v>
      </c>
      <c r="Q53" s="4">
        <f t="shared" si="12"/>
        <v>0.12847222222222227</v>
      </c>
      <c r="R53" s="3">
        <v>0.55486111111111114</v>
      </c>
      <c r="S53" s="3">
        <f t="shared" si="13"/>
        <v>0.17083333333333334</v>
      </c>
      <c r="T53" s="3">
        <v>0.57013888888888886</v>
      </c>
      <c r="U53" s="3">
        <f t="shared" si="14"/>
        <v>0.18611111111111106</v>
      </c>
      <c r="V53" s="26">
        <v>1</v>
      </c>
      <c r="W53" s="29">
        <v>3</v>
      </c>
      <c r="X53" s="10">
        <v>2</v>
      </c>
      <c r="Y53" s="10">
        <v>3</v>
      </c>
      <c r="Z53" s="10">
        <v>2</v>
      </c>
      <c r="AA53" s="10">
        <v>3</v>
      </c>
      <c r="AB53" s="5">
        <v>2.73</v>
      </c>
      <c r="AC53" s="5">
        <v>1.2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L53">
        <v>1</v>
      </c>
      <c r="AM53">
        <v>1</v>
      </c>
      <c r="AN53">
        <v>1</v>
      </c>
      <c r="AO53">
        <v>1</v>
      </c>
      <c r="AP53">
        <v>0</v>
      </c>
      <c r="AR53">
        <v>1</v>
      </c>
      <c r="AS53">
        <v>1</v>
      </c>
      <c r="AT53">
        <v>29</v>
      </c>
      <c r="AU53">
        <v>14</v>
      </c>
      <c r="AV53">
        <v>28</v>
      </c>
      <c r="AW53">
        <v>11</v>
      </c>
      <c r="AX53">
        <f t="shared" si="9"/>
        <v>1</v>
      </c>
      <c r="AY53">
        <f t="shared" si="10"/>
        <v>3</v>
      </c>
      <c r="AZ53" s="2">
        <v>3</v>
      </c>
      <c r="BA53" s="2">
        <v>3</v>
      </c>
      <c r="BB53" s="2">
        <v>3</v>
      </c>
      <c r="BC53" s="2">
        <v>9</v>
      </c>
      <c r="BD53" s="2">
        <v>9</v>
      </c>
      <c r="BE53" s="2">
        <v>14</v>
      </c>
      <c r="BF53" s="2">
        <v>12</v>
      </c>
      <c r="BG53">
        <f t="shared" si="16"/>
        <v>35</v>
      </c>
      <c r="BH53" t="str">
        <f t="shared" si="15"/>
        <v>0</v>
      </c>
      <c r="BI53">
        <v>39</v>
      </c>
      <c r="BJ53">
        <v>31</v>
      </c>
      <c r="BK53">
        <v>36</v>
      </c>
      <c r="BL53">
        <v>29</v>
      </c>
      <c r="BM53" s="7">
        <v>96</v>
      </c>
    </row>
    <row r="54" spans="1:65" x14ac:dyDescent="0.35">
      <c r="A54" s="11">
        <v>52</v>
      </c>
      <c r="B54" t="s">
        <v>235</v>
      </c>
      <c r="C54" t="s">
        <v>131</v>
      </c>
      <c r="D54">
        <v>21</v>
      </c>
      <c r="E54">
        <v>74</v>
      </c>
      <c r="F54">
        <v>186</v>
      </c>
      <c r="G54" s="21">
        <f t="shared" si="11"/>
        <v>21.389756041160826</v>
      </c>
      <c r="H54">
        <v>21.4</v>
      </c>
      <c r="I54" s="1">
        <v>43371</v>
      </c>
      <c r="J54" s="1">
        <v>43382</v>
      </c>
      <c r="L54" t="s">
        <v>236</v>
      </c>
      <c r="M54" s="3">
        <v>0.49652777777777773</v>
      </c>
      <c r="N54" s="3">
        <v>0.63402777777777775</v>
      </c>
      <c r="O54" s="7">
        <v>80</v>
      </c>
      <c r="P54" s="22">
        <v>79</v>
      </c>
      <c r="Q54" s="4">
        <f t="shared" si="12"/>
        <v>0.13750000000000001</v>
      </c>
      <c r="R54" s="3">
        <v>0.68402777777777779</v>
      </c>
      <c r="S54" s="3">
        <f t="shared" si="13"/>
        <v>0.18750000000000006</v>
      </c>
      <c r="T54" s="3">
        <v>0.70138888888888884</v>
      </c>
      <c r="U54" s="3">
        <f t="shared" si="14"/>
        <v>0.2048611111111111</v>
      </c>
      <c r="V54" s="27">
        <v>3</v>
      </c>
      <c r="W54" s="30">
        <v>3</v>
      </c>
      <c r="X54" s="10">
        <v>3</v>
      </c>
      <c r="Y54" s="10">
        <v>2</v>
      </c>
      <c r="Z54" s="10">
        <v>2</v>
      </c>
      <c r="AA54" s="10">
        <v>3</v>
      </c>
      <c r="AB54" s="5">
        <v>2.13</v>
      </c>
      <c r="AC54" s="5">
        <v>2</v>
      </c>
      <c r="AD54" s="10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1</v>
      </c>
      <c r="AR54">
        <v>1</v>
      </c>
      <c r="AS54">
        <v>1</v>
      </c>
      <c r="AT54" s="2">
        <v>26</v>
      </c>
      <c r="AU54" s="2">
        <v>12</v>
      </c>
      <c r="AV54" s="2">
        <v>28</v>
      </c>
      <c r="AW54" s="2">
        <v>13</v>
      </c>
      <c r="AX54">
        <f t="shared" si="9"/>
        <v>-2</v>
      </c>
      <c r="AY54">
        <f t="shared" si="10"/>
        <v>-1</v>
      </c>
      <c r="AZ54" s="2">
        <v>1</v>
      </c>
      <c r="BA54" s="2">
        <v>2</v>
      </c>
      <c r="BB54" s="2">
        <v>3</v>
      </c>
      <c r="BC54" s="2">
        <v>6</v>
      </c>
      <c r="BD54" s="2">
        <v>11</v>
      </c>
      <c r="BE54" s="2">
        <v>18</v>
      </c>
      <c r="BF54" s="2">
        <v>17</v>
      </c>
      <c r="BG54">
        <f t="shared" si="16"/>
        <v>46</v>
      </c>
      <c r="BH54" t="str">
        <f t="shared" si="15"/>
        <v>0</v>
      </c>
      <c r="BI54">
        <v>39</v>
      </c>
      <c r="BJ54">
        <v>19</v>
      </c>
      <c r="BK54">
        <v>24</v>
      </c>
      <c r="BL54">
        <v>26</v>
      </c>
      <c r="BM54" s="7">
        <v>69</v>
      </c>
    </row>
    <row r="55" spans="1:65" x14ac:dyDescent="0.35">
      <c r="A55" s="11">
        <v>53</v>
      </c>
      <c r="B55" t="s">
        <v>79</v>
      </c>
      <c r="C55" t="s">
        <v>4</v>
      </c>
      <c r="D55">
        <v>25</v>
      </c>
      <c r="E55">
        <v>50</v>
      </c>
      <c r="F55">
        <v>158</v>
      </c>
      <c r="G55" s="21">
        <f t="shared" si="11"/>
        <v>20.028841531805796</v>
      </c>
      <c r="H55" s="2" t="s">
        <v>13</v>
      </c>
      <c r="I55" s="1">
        <v>43207</v>
      </c>
      <c r="J55" s="1">
        <v>43207</v>
      </c>
      <c r="L55" t="s">
        <v>80</v>
      </c>
      <c r="M55" s="3">
        <v>0.3840277777777778</v>
      </c>
      <c r="N55" s="3">
        <v>0.50902777777777775</v>
      </c>
      <c r="O55" s="7">
        <v>80</v>
      </c>
      <c r="P55">
        <v>80</v>
      </c>
      <c r="Q55" s="4">
        <f t="shared" si="12"/>
        <v>0.12499999999999994</v>
      </c>
      <c r="R55" s="3">
        <v>0.55069444444444449</v>
      </c>
      <c r="S55" s="3">
        <f t="shared" si="13"/>
        <v>0.16666666666666669</v>
      </c>
      <c r="T55" s="3">
        <v>0.56597222222222221</v>
      </c>
      <c r="U55" s="3">
        <f t="shared" si="14"/>
        <v>0.18194444444444441</v>
      </c>
      <c r="V55" s="26">
        <v>1</v>
      </c>
      <c r="W55" s="29">
        <v>2</v>
      </c>
      <c r="X55" s="10">
        <v>3</v>
      </c>
      <c r="Y55" s="10">
        <v>2</v>
      </c>
      <c r="Z55" s="10">
        <v>3</v>
      </c>
      <c r="AA55" s="10">
        <v>1</v>
      </c>
      <c r="AB55" s="5">
        <v>2.61</v>
      </c>
      <c r="AC55" s="5">
        <v>2.5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L55">
        <v>1</v>
      </c>
      <c r="AM55">
        <v>1</v>
      </c>
      <c r="AN55">
        <v>1</v>
      </c>
      <c r="AO55">
        <v>1</v>
      </c>
      <c r="AP55">
        <v>0</v>
      </c>
      <c r="AR55">
        <v>1</v>
      </c>
      <c r="AS55">
        <v>1</v>
      </c>
      <c r="AT55">
        <v>28</v>
      </c>
      <c r="AU55">
        <v>11</v>
      </c>
      <c r="AV55">
        <v>22</v>
      </c>
      <c r="AW55">
        <v>11</v>
      </c>
      <c r="AX55">
        <f t="shared" ref="AX55:AX83" si="17">AT55-AV55</f>
        <v>6</v>
      </c>
      <c r="AY55">
        <f t="shared" ref="AY55:AY83" si="18">AU55-AW55</f>
        <v>0</v>
      </c>
      <c r="AZ55" s="2">
        <v>2</v>
      </c>
      <c r="BA55" s="2">
        <v>0</v>
      </c>
      <c r="BB55" s="2">
        <v>2</v>
      </c>
      <c r="BC55" s="2">
        <v>4</v>
      </c>
      <c r="BD55" s="2">
        <v>10</v>
      </c>
      <c r="BE55" s="2">
        <v>13</v>
      </c>
      <c r="BF55" s="2">
        <v>17</v>
      </c>
      <c r="BG55" s="2">
        <v>40</v>
      </c>
      <c r="BH55" t="str">
        <f t="shared" si="15"/>
        <v>0</v>
      </c>
      <c r="BI55">
        <v>34</v>
      </c>
      <c r="BJ55">
        <v>21</v>
      </c>
      <c r="BK55">
        <v>28</v>
      </c>
      <c r="BL55">
        <v>33</v>
      </c>
      <c r="BM55" s="7">
        <v>82</v>
      </c>
    </row>
    <row r="56" spans="1:65" x14ac:dyDescent="0.35">
      <c r="A56" s="19">
        <v>54</v>
      </c>
      <c r="B56" t="s">
        <v>230</v>
      </c>
      <c r="C56" t="s">
        <v>131</v>
      </c>
      <c r="D56">
        <v>24</v>
      </c>
      <c r="E56">
        <v>90</v>
      </c>
      <c r="F56">
        <v>189</v>
      </c>
      <c r="G56" s="21">
        <f t="shared" si="11"/>
        <v>25.195263290501387</v>
      </c>
      <c r="H56" s="2">
        <v>25.2</v>
      </c>
      <c r="I56" s="1">
        <v>43369</v>
      </c>
      <c r="J56" s="1">
        <v>43385</v>
      </c>
      <c r="L56" t="s">
        <v>231</v>
      </c>
      <c r="M56" s="3">
        <v>0.37847222222222227</v>
      </c>
      <c r="N56" s="3">
        <v>0.5083333333333333</v>
      </c>
      <c r="O56" s="7">
        <v>80</v>
      </c>
      <c r="P56">
        <v>80</v>
      </c>
      <c r="Q56" s="4">
        <f t="shared" si="12"/>
        <v>0.12986111111111104</v>
      </c>
      <c r="R56" s="3">
        <v>0.56874999999999998</v>
      </c>
      <c r="S56" s="3">
        <f t="shared" si="13"/>
        <v>0.19027777777777771</v>
      </c>
      <c r="T56" s="3">
        <v>0.59097222222222223</v>
      </c>
      <c r="U56" s="3">
        <f t="shared" si="14"/>
        <v>0.21249999999999997</v>
      </c>
      <c r="V56" s="27">
        <v>3</v>
      </c>
      <c r="W56" s="30">
        <v>2</v>
      </c>
      <c r="X56" s="10">
        <v>2</v>
      </c>
      <c r="Y56" s="10">
        <v>1</v>
      </c>
      <c r="Z56" s="10">
        <v>3</v>
      </c>
      <c r="AA56" s="10">
        <v>2</v>
      </c>
      <c r="AB56" s="5">
        <v>3.75</v>
      </c>
      <c r="AC56" s="5">
        <v>3.5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1</v>
      </c>
      <c r="AS56">
        <v>1</v>
      </c>
      <c r="AT56" s="2">
        <v>28</v>
      </c>
      <c r="AU56" s="2">
        <v>19</v>
      </c>
      <c r="AV56" s="2">
        <v>27</v>
      </c>
      <c r="AW56" s="2">
        <v>11</v>
      </c>
      <c r="AX56">
        <f t="shared" si="17"/>
        <v>1</v>
      </c>
      <c r="AY56">
        <f t="shared" si="18"/>
        <v>8</v>
      </c>
      <c r="AZ56" s="2">
        <v>4</v>
      </c>
      <c r="BA56" s="2">
        <v>3</v>
      </c>
      <c r="BB56" s="2">
        <v>6</v>
      </c>
      <c r="BC56" s="2">
        <v>13</v>
      </c>
      <c r="BD56" s="2">
        <v>21</v>
      </c>
      <c r="BE56" s="2">
        <v>22</v>
      </c>
      <c r="BF56" s="2">
        <v>14</v>
      </c>
      <c r="BG56">
        <f>SUM(BD56:BF56)</f>
        <v>57</v>
      </c>
      <c r="BH56" t="str">
        <f t="shared" si="15"/>
        <v>1</v>
      </c>
      <c r="BI56">
        <v>39</v>
      </c>
      <c r="BJ56">
        <v>42</v>
      </c>
      <c r="BK56">
        <v>32</v>
      </c>
      <c r="BL56">
        <v>19</v>
      </c>
      <c r="BM56" s="7">
        <v>93</v>
      </c>
    </row>
    <row r="57" spans="1:65" x14ac:dyDescent="0.35">
      <c r="A57" s="11">
        <v>55</v>
      </c>
      <c r="B57" t="s">
        <v>44</v>
      </c>
      <c r="C57" t="s">
        <v>4</v>
      </c>
      <c r="D57">
        <v>24</v>
      </c>
      <c r="E57">
        <v>60</v>
      </c>
      <c r="F57">
        <v>165</v>
      </c>
      <c r="G57" s="21">
        <f t="shared" si="11"/>
        <v>22.03856749311295</v>
      </c>
      <c r="H57" s="2" t="s">
        <v>46</v>
      </c>
      <c r="I57" s="1">
        <v>43220</v>
      </c>
      <c r="J57" s="1">
        <v>43228</v>
      </c>
      <c r="K57" t="s">
        <v>45</v>
      </c>
      <c r="L57" t="s">
        <v>47</v>
      </c>
      <c r="M57" s="3">
        <v>0.3888888888888889</v>
      </c>
      <c r="N57" s="3">
        <v>0.52777777777777779</v>
      </c>
      <c r="O57" s="7">
        <v>80</v>
      </c>
      <c r="P57">
        <v>80</v>
      </c>
      <c r="Q57" s="4">
        <f t="shared" si="12"/>
        <v>0.1388888888888889</v>
      </c>
      <c r="R57" s="3">
        <v>0.58263888888888882</v>
      </c>
      <c r="S57" s="3">
        <f t="shared" si="13"/>
        <v>0.19374999999999992</v>
      </c>
      <c r="T57" s="3">
        <v>0.60763888888888895</v>
      </c>
      <c r="U57" s="3">
        <f t="shared" si="14"/>
        <v>0.21875000000000006</v>
      </c>
      <c r="V57" s="26">
        <v>2</v>
      </c>
      <c r="W57" s="29" t="s">
        <v>290</v>
      </c>
      <c r="X57" s="10">
        <v>1</v>
      </c>
      <c r="Y57" s="10">
        <v>2</v>
      </c>
      <c r="Z57" s="10">
        <v>3</v>
      </c>
      <c r="AA57" s="10">
        <v>2</v>
      </c>
      <c r="AB57" s="5">
        <v>4.29</v>
      </c>
      <c r="AC57" s="5">
        <v>4.55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L57">
        <v>1</v>
      </c>
      <c r="AM57">
        <v>1</v>
      </c>
      <c r="AN57">
        <v>1</v>
      </c>
      <c r="AO57">
        <v>0</v>
      </c>
      <c r="AP57">
        <v>0</v>
      </c>
      <c r="AR57">
        <v>1</v>
      </c>
      <c r="AS57">
        <v>1</v>
      </c>
      <c r="AT57">
        <v>27</v>
      </c>
      <c r="AU57">
        <v>12</v>
      </c>
      <c r="AV57">
        <v>15</v>
      </c>
      <c r="AW57">
        <v>12</v>
      </c>
      <c r="AX57">
        <f t="shared" si="17"/>
        <v>12</v>
      </c>
      <c r="AY57">
        <f t="shared" si="18"/>
        <v>0</v>
      </c>
      <c r="AZ57" s="2">
        <v>2</v>
      </c>
      <c r="BA57" s="2">
        <v>6</v>
      </c>
      <c r="BB57" s="2">
        <v>4</v>
      </c>
      <c r="BC57" s="2">
        <v>12</v>
      </c>
      <c r="BD57" s="2">
        <v>17</v>
      </c>
      <c r="BE57" s="2">
        <v>28</v>
      </c>
      <c r="BF57" s="2">
        <v>21</v>
      </c>
      <c r="BG57">
        <f>SUM(BD57:BF57)</f>
        <v>66</v>
      </c>
      <c r="BH57" t="str">
        <f t="shared" si="15"/>
        <v>2</v>
      </c>
      <c r="BI57">
        <v>23</v>
      </c>
      <c r="BJ57">
        <v>34</v>
      </c>
      <c r="BK57">
        <v>35</v>
      </c>
      <c r="BL57">
        <v>20</v>
      </c>
      <c r="BM57" s="7">
        <v>89</v>
      </c>
    </row>
    <row r="58" spans="1:65" x14ac:dyDescent="0.35">
      <c r="A58" s="11">
        <v>56</v>
      </c>
      <c r="B58" t="s">
        <v>228</v>
      </c>
      <c r="C58" t="s">
        <v>131</v>
      </c>
      <c r="D58">
        <v>21</v>
      </c>
      <c r="E58">
        <v>75</v>
      </c>
      <c r="F58">
        <v>185</v>
      </c>
      <c r="G58" s="21">
        <f t="shared" si="11"/>
        <v>21.913805697589478</v>
      </c>
      <c r="H58">
        <v>21.9</v>
      </c>
      <c r="I58" s="1">
        <v>43388</v>
      </c>
      <c r="J58" s="1">
        <v>43396</v>
      </c>
      <c r="L58" t="s">
        <v>229</v>
      </c>
      <c r="M58" s="3">
        <v>0.38194444444444442</v>
      </c>
      <c r="N58" s="3">
        <v>0.50624999999999998</v>
      </c>
      <c r="O58" s="7"/>
      <c r="Q58" s="4">
        <f t="shared" si="12"/>
        <v>0.12430555555555556</v>
      </c>
      <c r="R58" s="3">
        <v>0.55486111111111114</v>
      </c>
      <c r="S58" s="3">
        <f t="shared" si="13"/>
        <v>0.17291666666666672</v>
      </c>
      <c r="T58" s="3">
        <v>0.57361111111111118</v>
      </c>
      <c r="U58" s="3">
        <f t="shared" si="14"/>
        <v>0.19166666666666676</v>
      </c>
      <c r="V58" s="27">
        <v>1</v>
      </c>
      <c r="W58" s="30">
        <v>3</v>
      </c>
      <c r="X58" s="10">
        <v>2</v>
      </c>
      <c r="Y58" s="10">
        <v>3</v>
      </c>
      <c r="Z58" s="10">
        <v>2</v>
      </c>
      <c r="AA58" s="10">
        <v>1</v>
      </c>
      <c r="AB58" s="5">
        <v>3.25</v>
      </c>
      <c r="AC58" s="5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T58" s="2">
        <v>33</v>
      </c>
      <c r="AU58" s="2">
        <v>14</v>
      </c>
      <c r="AV58" s="2">
        <v>27</v>
      </c>
      <c r="AW58" s="2">
        <v>10</v>
      </c>
      <c r="AX58">
        <f t="shared" si="17"/>
        <v>6</v>
      </c>
      <c r="AY58">
        <f t="shared" si="18"/>
        <v>4</v>
      </c>
      <c r="AZ58" s="2">
        <v>0</v>
      </c>
      <c r="BA58" s="2">
        <v>1</v>
      </c>
      <c r="BB58" s="2">
        <v>2</v>
      </c>
      <c r="BC58" s="2">
        <v>3</v>
      </c>
      <c r="BD58" s="2">
        <v>9</v>
      </c>
      <c r="BE58" s="2">
        <v>12</v>
      </c>
      <c r="BF58" s="2">
        <v>13</v>
      </c>
      <c r="BG58" s="2">
        <v>34</v>
      </c>
      <c r="BH58" t="str">
        <f t="shared" si="15"/>
        <v>0</v>
      </c>
      <c r="BI58">
        <v>23</v>
      </c>
      <c r="BJ58">
        <v>30</v>
      </c>
      <c r="BK58">
        <v>24</v>
      </c>
      <c r="BL58">
        <v>27</v>
      </c>
      <c r="BM58" s="7">
        <v>81</v>
      </c>
    </row>
    <row r="59" spans="1:65" x14ac:dyDescent="0.35">
      <c r="A59" s="11">
        <v>57</v>
      </c>
      <c r="B59" t="s">
        <v>87</v>
      </c>
      <c r="C59" t="s">
        <v>4</v>
      </c>
      <c r="D59">
        <v>23</v>
      </c>
      <c r="E59">
        <v>52</v>
      </c>
      <c r="F59">
        <v>160</v>
      </c>
      <c r="G59" s="21">
        <f t="shared" si="11"/>
        <v>20.312499999999996</v>
      </c>
      <c r="H59">
        <v>20.3</v>
      </c>
      <c r="I59" s="1">
        <v>43223</v>
      </c>
      <c r="J59" s="1">
        <v>43231</v>
      </c>
      <c r="K59" t="s">
        <v>88</v>
      </c>
      <c r="L59" t="s">
        <v>89</v>
      </c>
      <c r="M59" s="3">
        <v>0.3888888888888889</v>
      </c>
      <c r="N59" s="3">
        <v>0.50694444444444442</v>
      </c>
      <c r="O59" s="7">
        <v>80</v>
      </c>
      <c r="P59">
        <v>80</v>
      </c>
      <c r="Q59" s="4">
        <f t="shared" si="12"/>
        <v>0.11805555555555552</v>
      </c>
      <c r="R59" s="3">
        <v>0.54861111111111105</v>
      </c>
      <c r="S59" s="3">
        <f t="shared" si="13"/>
        <v>0.15972222222222215</v>
      </c>
      <c r="T59" s="3">
        <v>0.56805555555555554</v>
      </c>
      <c r="U59" s="3">
        <f t="shared" si="14"/>
        <v>0.17916666666666664</v>
      </c>
      <c r="V59" s="26">
        <v>3</v>
      </c>
      <c r="W59" s="29">
        <v>3</v>
      </c>
      <c r="X59" s="10">
        <v>2</v>
      </c>
      <c r="Y59" s="10">
        <v>3</v>
      </c>
      <c r="Z59" s="10">
        <v>2</v>
      </c>
      <c r="AA59" s="10">
        <v>1</v>
      </c>
      <c r="AB59" s="5">
        <v>4.0199999999999996</v>
      </c>
      <c r="AC59" s="5">
        <v>0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L59">
        <v>1</v>
      </c>
      <c r="AM59">
        <v>1</v>
      </c>
      <c r="AN59">
        <v>1</v>
      </c>
      <c r="AO59">
        <v>1</v>
      </c>
      <c r="AP59">
        <v>0</v>
      </c>
      <c r="AR59">
        <v>1</v>
      </c>
      <c r="AS59">
        <v>1</v>
      </c>
      <c r="AT59">
        <v>21</v>
      </c>
      <c r="AU59">
        <v>10</v>
      </c>
      <c r="AV59">
        <v>21</v>
      </c>
      <c r="AW59">
        <v>10</v>
      </c>
      <c r="AX59">
        <f t="shared" si="17"/>
        <v>0</v>
      </c>
      <c r="AY59">
        <f t="shared" si="18"/>
        <v>0</v>
      </c>
      <c r="AZ59" s="2">
        <v>0</v>
      </c>
      <c r="BA59" s="2">
        <v>2</v>
      </c>
      <c r="BB59" s="2">
        <v>1</v>
      </c>
      <c r="BC59" s="2">
        <v>3</v>
      </c>
      <c r="BD59" s="2">
        <v>9</v>
      </c>
      <c r="BE59" s="2">
        <v>14</v>
      </c>
      <c r="BF59" s="2">
        <v>14</v>
      </c>
      <c r="BG59" s="2">
        <v>37</v>
      </c>
      <c r="BH59" t="str">
        <f t="shared" si="15"/>
        <v>0</v>
      </c>
      <c r="BI59">
        <v>35</v>
      </c>
      <c r="BJ59">
        <v>39</v>
      </c>
      <c r="BK59">
        <v>34</v>
      </c>
      <c r="BL59">
        <v>38</v>
      </c>
      <c r="BM59" s="7">
        <v>111</v>
      </c>
    </row>
    <row r="60" spans="1:65" x14ac:dyDescent="0.35">
      <c r="A60" s="11">
        <v>58</v>
      </c>
      <c r="B60" t="s">
        <v>244</v>
      </c>
      <c r="C60" t="s">
        <v>131</v>
      </c>
      <c r="D60">
        <v>27</v>
      </c>
      <c r="E60">
        <v>80</v>
      </c>
      <c r="F60">
        <v>179</v>
      </c>
      <c r="G60" s="21">
        <f t="shared" si="11"/>
        <v>24.968009737523797</v>
      </c>
      <c r="H60" s="2">
        <v>25</v>
      </c>
      <c r="I60" s="1">
        <v>43382</v>
      </c>
      <c r="J60" s="1">
        <v>43403</v>
      </c>
      <c r="M60" s="3">
        <v>0.38611111111111113</v>
      </c>
      <c r="N60" s="3">
        <v>0.51250000000000007</v>
      </c>
      <c r="O60" s="7"/>
      <c r="Q60" s="4">
        <f t="shared" si="12"/>
        <v>0.12638888888888894</v>
      </c>
      <c r="R60" s="3">
        <v>0.5541666666666667</v>
      </c>
      <c r="S60" s="3">
        <f t="shared" si="13"/>
        <v>0.16805555555555557</v>
      </c>
      <c r="T60" s="3">
        <v>0.57638888888888895</v>
      </c>
      <c r="U60" s="3">
        <f t="shared" si="14"/>
        <v>0.19027777777777782</v>
      </c>
      <c r="V60" s="27">
        <v>1</v>
      </c>
      <c r="W60" s="30">
        <v>2</v>
      </c>
      <c r="X60" s="10">
        <v>3</v>
      </c>
      <c r="Y60" s="10">
        <v>2</v>
      </c>
      <c r="Z60" s="10">
        <v>2</v>
      </c>
      <c r="AA60" s="10">
        <v>3</v>
      </c>
      <c r="AB60" s="5">
        <v>4.5</v>
      </c>
      <c r="AC60" s="5">
        <v>4.8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0</v>
      </c>
      <c r="AT60" s="2">
        <v>43</v>
      </c>
      <c r="AU60" s="2">
        <v>16</v>
      </c>
      <c r="AV60" s="2">
        <v>40</v>
      </c>
      <c r="AW60" s="2">
        <v>10</v>
      </c>
      <c r="AX60">
        <f t="shared" si="17"/>
        <v>3</v>
      </c>
      <c r="AY60">
        <f t="shared" si="18"/>
        <v>6</v>
      </c>
      <c r="AZ60" s="2">
        <v>1</v>
      </c>
      <c r="BA60" s="2">
        <v>1</v>
      </c>
      <c r="BB60" s="2">
        <v>2</v>
      </c>
      <c r="BC60" s="2">
        <v>4</v>
      </c>
      <c r="BD60" s="2">
        <v>9</v>
      </c>
      <c r="BE60" s="2">
        <v>11</v>
      </c>
      <c r="BF60" s="2">
        <v>16</v>
      </c>
      <c r="BG60">
        <f>SUM(BD60:BF60)</f>
        <v>36</v>
      </c>
      <c r="BH60" t="str">
        <f t="shared" si="15"/>
        <v>0</v>
      </c>
      <c r="BI60">
        <v>23</v>
      </c>
      <c r="BJ60">
        <v>26</v>
      </c>
      <c r="BK60">
        <v>18</v>
      </c>
      <c r="BL60">
        <v>11</v>
      </c>
      <c r="BM60" s="7">
        <v>55</v>
      </c>
    </row>
    <row r="61" spans="1:65" x14ac:dyDescent="0.35">
      <c r="A61" s="11">
        <v>59</v>
      </c>
      <c r="B61" t="s">
        <v>90</v>
      </c>
      <c r="C61" t="s">
        <v>4</v>
      </c>
      <c r="D61">
        <v>20</v>
      </c>
      <c r="E61">
        <v>67</v>
      </c>
      <c r="F61">
        <v>170</v>
      </c>
      <c r="G61" s="21">
        <f t="shared" si="11"/>
        <v>23.183391003460208</v>
      </c>
      <c r="H61">
        <v>23.2</v>
      </c>
      <c r="I61" s="1">
        <v>43224</v>
      </c>
      <c r="J61" s="1">
        <v>43237</v>
      </c>
      <c r="L61" t="s">
        <v>91</v>
      </c>
      <c r="M61" s="3">
        <v>0.34027777777777773</v>
      </c>
      <c r="N61" s="3">
        <v>0.46319444444444446</v>
      </c>
      <c r="O61" s="7">
        <v>80</v>
      </c>
      <c r="P61">
        <v>80</v>
      </c>
      <c r="Q61" s="4">
        <f t="shared" si="12"/>
        <v>0.12291666666666673</v>
      </c>
      <c r="R61" s="3">
        <v>0.51041666666666663</v>
      </c>
      <c r="S61" s="3">
        <f t="shared" si="13"/>
        <v>0.1701388888888889</v>
      </c>
      <c r="T61" s="3">
        <v>0.52708333333333335</v>
      </c>
      <c r="U61" s="3">
        <f t="shared" si="14"/>
        <v>0.18680555555555561</v>
      </c>
      <c r="V61" s="26">
        <v>2</v>
      </c>
      <c r="W61" s="29">
        <v>1</v>
      </c>
      <c r="X61" s="10">
        <v>3</v>
      </c>
      <c r="Y61" s="10">
        <v>2</v>
      </c>
      <c r="Z61" s="10">
        <v>3</v>
      </c>
      <c r="AA61" s="10">
        <v>2</v>
      </c>
      <c r="AB61" s="5">
        <v>1.92</v>
      </c>
      <c r="AC61" s="5">
        <v>4.05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R61">
        <v>1</v>
      </c>
      <c r="AS61">
        <v>1</v>
      </c>
      <c r="AT61">
        <v>37</v>
      </c>
      <c r="AU61">
        <v>11</v>
      </c>
      <c r="AV61">
        <v>37</v>
      </c>
      <c r="AW61">
        <v>11</v>
      </c>
      <c r="AX61">
        <f t="shared" si="17"/>
        <v>0</v>
      </c>
      <c r="AY61">
        <f t="shared" si="18"/>
        <v>0</v>
      </c>
      <c r="AZ61" s="2">
        <v>2</v>
      </c>
      <c r="BA61" s="2">
        <v>0</v>
      </c>
      <c r="BB61" s="2">
        <v>10</v>
      </c>
      <c r="BC61" s="2">
        <v>12</v>
      </c>
      <c r="BD61" s="2">
        <v>15</v>
      </c>
      <c r="BE61" s="2">
        <v>21</v>
      </c>
      <c r="BF61" s="2">
        <v>24</v>
      </c>
      <c r="BG61" s="2">
        <v>60</v>
      </c>
      <c r="BH61" t="str">
        <f t="shared" si="15"/>
        <v>1</v>
      </c>
      <c r="BI61">
        <v>40</v>
      </c>
      <c r="BJ61">
        <v>28</v>
      </c>
      <c r="BK61">
        <v>24</v>
      </c>
      <c r="BL61">
        <v>24</v>
      </c>
      <c r="BM61" s="7">
        <v>76</v>
      </c>
    </row>
    <row r="62" spans="1:65" x14ac:dyDescent="0.35">
      <c r="A62" s="11">
        <v>60</v>
      </c>
      <c r="B62" t="s">
        <v>282</v>
      </c>
      <c r="C62" t="s">
        <v>131</v>
      </c>
      <c r="D62">
        <v>22</v>
      </c>
      <c r="E62">
        <v>79</v>
      </c>
      <c r="F62">
        <v>180</v>
      </c>
      <c r="G62" s="21">
        <f t="shared" si="11"/>
        <v>24.382716049382715</v>
      </c>
      <c r="H62" s="2" t="s">
        <v>46</v>
      </c>
      <c r="I62" s="1">
        <v>43388</v>
      </c>
      <c r="J62" s="1">
        <v>43413</v>
      </c>
      <c r="L62" t="s">
        <v>283</v>
      </c>
      <c r="M62" s="3">
        <v>0.38750000000000001</v>
      </c>
      <c r="N62" s="3">
        <v>0.52638888888888891</v>
      </c>
      <c r="O62" s="7"/>
      <c r="Q62" s="4">
        <f t="shared" si="12"/>
        <v>0.1388888888888889</v>
      </c>
      <c r="R62" s="3">
        <v>0.57361111111111118</v>
      </c>
      <c r="S62" s="3">
        <f t="shared" si="13"/>
        <v>0.18611111111111117</v>
      </c>
      <c r="T62" s="3">
        <v>0.58888888888888891</v>
      </c>
      <c r="U62" s="3">
        <f t="shared" si="14"/>
        <v>0.2013888888888889</v>
      </c>
      <c r="V62" s="57">
        <v>3</v>
      </c>
      <c r="W62" s="30">
        <v>3</v>
      </c>
      <c r="X62" s="10">
        <v>3</v>
      </c>
      <c r="Y62" s="10">
        <v>2</v>
      </c>
      <c r="Z62" s="10">
        <v>1</v>
      </c>
      <c r="AA62" s="10">
        <v>2</v>
      </c>
      <c r="AB62" s="5">
        <v>2.46</v>
      </c>
      <c r="AC62" s="5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L62">
        <v>1</v>
      </c>
      <c r="AM62">
        <v>1</v>
      </c>
      <c r="AN62">
        <v>1</v>
      </c>
      <c r="AO62">
        <v>1</v>
      </c>
      <c r="AT62" s="2">
        <v>31</v>
      </c>
      <c r="AU62" s="2">
        <v>10</v>
      </c>
      <c r="AV62" s="2">
        <v>21</v>
      </c>
      <c r="AW62" s="2">
        <v>10</v>
      </c>
      <c r="AX62">
        <f t="shared" si="17"/>
        <v>10</v>
      </c>
      <c r="AY62">
        <f t="shared" si="18"/>
        <v>0</v>
      </c>
      <c r="AZ62" s="2">
        <v>0</v>
      </c>
      <c r="BA62" s="2">
        <v>1</v>
      </c>
      <c r="BB62" s="2">
        <v>3</v>
      </c>
      <c r="BC62" s="2">
        <v>4</v>
      </c>
      <c r="BD62" s="2">
        <v>12</v>
      </c>
      <c r="BE62" s="2">
        <v>13</v>
      </c>
      <c r="BF62" s="2">
        <v>20</v>
      </c>
      <c r="BG62" s="2">
        <v>45</v>
      </c>
      <c r="BH62" t="str">
        <f t="shared" si="15"/>
        <v>0</v>
      </c>
      <c r="BI62">
        <v>25</v>
      </c>
      <c r="BJ62">
        <v>24</v>
      </c>
      <c r="BK62">
        <v>25</v>
      </c>
      <c r="BL62">
        <v>24</v>
      </c>
      <c r="BM62" s="7">
        <v>73</v>
      </c>
    </row>
    <row r="63" spans="1:65" x14ac:dyDescent="0.35">
      <c r="A63" s="11">
        <v>61</v>
      </c>
      <c r="B63" t="s">
        <v>93</v>
      </c>
      <c r="C63" t="s">
        <v>4</v>
      </c>
      <c r="D63">
        <v>26</v>
      </c>
      <c r="E63">
        <v>68</v>
      </c>
      <c r="F63">
        <v>167</v>
      </c>
      <c r="G63" s="21">
        <f t="shared" si="11"/>
        <v>24.382372978593711</v>
      </c>
      <c r="H63">
        <v>24.3</v>
      </c>
      <c r="I63" s="1">
        <v>43230</v>
      </c>
      <c r="J63" s="1">
        <v>43238</v>
      </c>
      <c r="L63" t="s">
        <v>94</v>
      </c>
      <c r="M63" s="3">
        <v>0.38541666666666669</v>
      </c>
      <c r="N63" s="3">
        <v>0.50416666666666665</v>
      </c>
      <c r="O63" s="7">
        <v>80</v>
      </c>
      <c r="P63">
        <v>80</v>
      </c>
      <c r="Q63" s="4">
        <f t="shared" si="12"/>
        <v>0.11874999999999997</v>
      </c>
      <c r="R63" s="3">
        <v>0.55069444444444449</v>
      </c>
      <c r="S63" s="3">
        <f t="shared" si="13"/>
        <v>0.1652777777777778</v>
      </c>
      <c r="T63" s="3">
        <v>0.56458333333333333</v>
      </c>
      <c r="U63" s="3">
        <f t="shared" si="14"/>
        <v>0.17916666666666664</v>
      </c>
      <c r="V63" s="26">
        <v>3</v>
      </c>
      <c r="W63" s="29">
        <v>3</v>
      </c>
      <c r="X63" s="10">
        <v>3</v>
      </c>
      <c r="Y63" s="10">
        <v>2</v>
      </c>
      <c r="Z63" s="10">
        <v>2</v>
      </c>
      <c r="AA63" s="10">
        <v>3</v>
      </c>
      <c r="AB63" s="5">
        <v>0.24</v>
      </c>
      <c r="AC63" s="5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0</v>
      </c>
      <c r="AL63">
        <v>1</v>
      </c>
      <c r="AM63">
        <v>1</v>
      </c>
      <c r="AN63">
        <v>1</v>
      </c>
      <c r="AO63">
        <v>1</v>
      </c>
      <c r="AP63">
        <v>0</v>
      </c>
      <c r="AR63">
        <v>1</v>
      </c>
      <c r="AS63">
        <v>1</v>
      </c>
      <c r="AT63">
        <v>24</v>
      </c>
      <c r="AU63">
        <v>15</v>
      </c>
      <c r="AV63">
        <v>22</v>
      </c>
      <c r="AW63">
        <v>11</v>
      </c>
      <c r="AX63">
        <f t="shared" si="17"/>
        <v>2</v>
      </c>
      <c r="AY63">
        <f t="shared" si="18"/>
        <v>4</v>
      </c>
      <c r="AZ63" s="2">
        <v>4</v>
      </c>
      <c r="BA63" s="2">
        <v>4</v>
      </c>
      <c r="BB63" s="2">
        <v>2</v>
      </c>
      <c r="BC63" s="2">
        <v>10</v>
      </c>
      <c r="BD63" s="2">
        <v>13</v>
      </c>
      <c r="BE63" s="2">
        <v>8</v>
      </c>
      <c r="BF63" s="2">
        <v>20</v>
      </c>
      <c r="BG63">
        <f>SUM(BD63:BF63)</f>
        <v>41</v>
      </c>
      <c r="BH63" t="str">
        <f t="shared" si="15"/>
        <v>0</v>
      </c>
      <c r="BI63">
        <v>50</v>
      </c>
      <c r="BJ63">
        <v>22</v>
      </c>
      <c r="BK63">
        <v>28</v>
      </c>
      <c r="BL63">
        <v>24</v>
      </c>
      <c r="BM63" s="7">
        <v>74</v>
      </c>
    </row>
    <row r="64" spans="1:65" x14ac:dyDescent="0.35">
      <c r="A64" s="19">
        <v>62</v>
      </c>
      <c r="B64" t="s">
        <v>270</v>
      </c>
      <c r="C64" t="s">
        <v>131</v>
      </c>
      <c r="D64">
        <v>25</v>
      </c>
      <c r="E64">
        <v>75</v>
      </c>
      <c r="F64">
        <v>175</v>
      </c>
      <c r="G64" s="21">
        <f t="shared" si="11"/>
        <v>24.489795918367346</v>
      </c>
      <c r="H64" s="2" t="s">
        <v>46</v>
      </c>
      <c r="I64" s="1">
        <v>43398</v>
      </c>
      <c r="J64" s="1">
        <v>43418</v>
      </c>
      <c r="K64" t="s">
        <v>271</v>
      </c>
      <c r="L64" t="s">
        <v>376</v>
      </c>
      <c r="M64" s="3">
        <v>0.38472222222222219</v>
      </c>
      <c r="N64" s="3">
        <v>0.50624999999999998</v>
      </c>
      <c r="O64" s="28">
        <v>60</v>
      </c>
      <c r="P64" s="28">
        <v>60</v>
      </c>
      <c r="Q64" s="4">
        <f t="shared" si="12"/>
        <v>0.12152777777777779</v>
      </c>
      <c r="R64" s="3">
        <v>0.5708333333333333</v>
      </c>
      <c r="S64" s="3">
        <f t="shared" si="13"/>
        <v>0.18611111111111112</v>
      </c>
      <c r="T64" s="3">
        <v>0.59166666666666667</v>
      </c>
      <c r="U64" s="3">
        <f t="shared" si="14"/>
        <v>0.20694444444444449</v>
      </c>
      <c r="V64" s="27">
        <v>1</v>
      </c>
      <c r="W64" s="30">
        <v>3</v>
      </c>
      <c r="X64" s="10">
        <v>3</v>
      </c>
      <c r="Y64" s="10">
        <v>2</v>
      </c>
      <c r="Z64" s="10">
        <v>2</v>
      </c>
      <c r="AA64" s="10">
        <v>3</v>
      </c>
      <c r="AB64" s="5">
        <v>4.5599999999999996</v>
      </c>
      <c r="AC64" s="5">
        <v>4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0</v>
      </c>
      <c r="AT64" s="2">
        <v>27</v>
      </c>
      <c r="AU64" s="2">
        <v>11</v>
      </c>
      <c r="AV64" s="2">
        <v>26</v>
      </c>
      <c r="AW64" s="2">
        <v>10</v>
      </c>
      <c r="AX64">
        <f t="shared" si="17"/>
        <v>1</v>
      </c>
      <c r="AY64">
        <f t="shared" si="18"/>
        <v>1</v>
      </c>
      <c r="AZ64" s="2">
        <v>3</v>
      </c>
      <c r="BA64" s="2">
        <v>4</v>
      </c>
      <c r="BB64" s="2">
        <v>3</v>
      </c>
      <c r="BC64" s="2">
        <v>10</v>
      </c>
      <c r="BD64" s="2">
        <v>16</v>
      </c>
      <c r="BE64" s="2">
        <v>18</v>
      </c>
      <c r="BF64" s="2">
        <v>18</v>
      </c>
      <c r="BG64" s="2">
        <v>52</v>
      </c>
      <c r="BH64" t="str">
        <f t="shared" si="15"/>
        <v>1</v>
      </c>
      <c r="BI64">
        <v>13</v>
      </c>
      <c r="BJ64">
        <v>31</v>
      </c>
      <c r="BK64">
        <v>24</v>
      </c>
      <c r="BL64">
        <v>20</v>
      </c>
      <c r="BM64" s="7">
        <v>75</v>
      </c>
    </row>
    <row r="65" spans="1:65" x14ac:dyDescent="0.35">
      <c r="A65" s="11">
        <v>63</v>
      </c>
      <c r="B65" t="s">
        <v>83</v>
      </c>
      <c r="C65" t="s">
        <v>4</v>
      </c>
      <c r="D65">
        <v>27</v>
      </c>
      <c r="E65">
        <v>56</v>
      </c>
      <c r="F65">
        <v>174</v>
      </c>
      <c r="G65" s="21">
        <f t="shared" si="11"/>
        <v>18.496498876998281</v>
      </c>
      <c r="H65">
        <v>19.100000000000001</v>
      </c>
      <c r="I65" s="1">
        <v>43213</v>
      </c>
      <c r="J65" s="1">
        <v>43241</v>
      </c>
      <c r="K65" t="s">
        <v>82</v>
      </c>
      <c r="L65" t="s">
        <v>84</v>
      </c>
      <c r="M65" s="3">
        <v>0.38263888888888892</v>
      </c>
      <c r="N65" s="3">
        <v>0.50486111111111109</v>
      </c>
      <c r="O65" s="7">
        <v>80</v>
      </c>
      <c r="P65">
        <v>80</v>
      </c>
      <c r="Q65" s="4">
        <f t="shared" si="12"/>
        <v>0.12222222222222218</v>
      </c>
      <c r="R65" s="3">
        <v>0.54791666666666672</v>
      </c>
      <c r="S65" s="3">
        <f t="shared" si="13"/>
        <v>0.1652777777777778</v>
      </c>
      <c r="T65" s="3">
        <v>0.56944444444444442</v>
      </c>
      <c r="U65" s="3">
        <f t="shared" si="14"/>
        <v>0.1868055555555555</v>
      </c>
      <c r="V65" s="26">
        <v>1</v>
      </c>
      <c r="W65" s="29">
        <v>3</v>
      </c>
      <c r="X65" s="10">
        <v>3</v>
      </c>
      <c r="Y65" s="10">
        <v>1</v>
      </c>
      <c r="Z65" s="10">
        <v>3</v>
      </c>
      <c r="AA65" s="10">
        <v>2</v>
      </c>
      <c r="AB65" s="5">
        <v>2.4900000000000002</v>
      </c>
      <c r="AC65" s="5">
        <v>3.5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0</v>
      </c>
      <c r="AL65">
        <v>1</v>
      </c>
      <c r="AM65">
        <v>1</v>
      </c>
      <c r="AN65">
        <v>1</v>
      </c>
      <c r="AO65">
        <v>1</v>
      </c>
      <c r="AP65">
        <v>0</v>
      </c>
      <c r="AR65">
        <v>1</v>
      </c>
      <c r="AS65">
        <v>1</v>
      </c>
      <c r="AT65">
        <v>29</v>
      </c>
      <c r="AU65">
        <v>11</v>
      </c>
      <c r="AV65">
        <v>37</v>
      </c>
      <c r="AW65">
        <v>12</v>
      </c>
      <c r="AX65">
        <f t="shared" si="17"/>
        <v>-8</v>
      </c>
      <c r="AY65">
        <f t="shared" si="18"/>
        <v>-1</v>
      </c>
      <c r="AZ65" s="2">
        <v>2</v>
      </c>
      <c r="BA65" s="2">
        <v>4</v>
      </c>
      <c r="BB65" s="2">
        <v>1</v>
      </c>
      <c r="BC65" s="2">
        <v>7</v>
      </c>
      <c r="BD65" s="2">
        <v>9</v>
      </c>
      <c r="BE65" s="2">
        <v>10</v>
      </c>
      <c r="BF65" s="2">
        <v>12</v>
      </c>
      <c r="BG65" s="2">
        <v>31</v>
      </c>
      <c r="BH65" t="str">
        <f t="shared" si="15"/>
        <v>0</v>
      </c>
      <c r="BI65">
        <v>27</v>
      </c>
      <c r="BJ65">
        <v>31</v>
      </c>
      <c r="BK65">
        <v>28</v>
      </c>
      <c r="BL65">
        <v>33</v>
      </c>
      <c r="BM65" s="7">
        <v>92</v>
      </c>
    </row>
    <row r="66" spans="1:65" x14ac:dyDescent="0.35">
      <c r="A66" s="11">
        <v>64</v>
      </c>
      <c r="B66" t="s">
        <v>267</v>
      </c>
      <c r="C66" t="s">
        <v>131</v>
      </c>
      <c r="D66">
        <v>23</v>
      </c>
      <c r="E66">
        <v>62</v>
      </c>
      <c r="F66">
        <v>177</v>
      </c>
      <c r="G66" s="21">
        <f t="shared" si="11"/>
        <v>19.789970953429727</v>
      </c>
      <c r="H66">
        <v>19.8</v>
      </c>
      <c r="I66" s="1">
        <v>43397</v>
      </c>
      <c r="J66" s="1">
        <v>43423</v>
      </c>
      <c r="K66" t="s">
        <v>268</v>
      </c>
      <c r="L66" t="s">
        <v>269</v>
      </c>
      <c r="M66" s="3">
        <v>0.3888888888888889</v>
      </c>
      <c r="N66" s="3">
        <v>0.50694444444444442</v>
      </c>
      <c r="O66" s="7"/>
      <c r="Q66" s="4">
        <f t="shared" si="12"/>
        <v>0.11805555555555552</v>
      </c>
      <c r="R66" s="3">
        <v>0.55833333333333335</v>
      </c>
      <c r="S66" s="3">
        <f t="shared" si="13"/>
        <v>0.16944444444444445</v>
      </c>
      <c r="T66" s="3">
        <v>0.57638888888888895</v>
      </c>
      <c r="U66" s="3">
        <f t="shared" si="14"/>
        <v>0.18750000000000006</v>
      </c>
      <c r="V66" s="27">
        <v>2</v>
      </c>
      <c r="W66" s="30">
        <v>3</v>
      </c>
      <c r="X66" s="10">
        <v>1</v>
      </c>
      <c r="Y66" s="10">
        <v>3</v>
      </c>
      <c r="Z66" s="10">
        <v>2</v>
      </c>
      <c r="AA66" s="10">
        <v>3</v>
      </c>
      <c r="AB66" s="5">
        <v>3.57</v>
      </c>
      <c r="AC66" s="5">
        <v>1.5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0</v>
      </c>
      <c r="AT66" s="2">
        <v>38</v>
      </c>
      <c r="AU66" s="2">
        <v>11</v>
      </c>
      <c r="AV66" s="2">
        <v>37</v>
      </c>
      <c r="AW66" s="2">
        <v>10</v>
      </c>
      <c r="AX66">
        <f t="shared" si="17"/>
        <v>1</v>
      </c>
      <c r="AY66">
        <f t="shared" si="18"/>
        <v>1</v>
      </c>
      <c r="AZ66" s="2">
        <v>0</v>
      </c>
      <c r="BA66" s="2">
        <v>0</v>
      </c>
      <c r="BB66" s="2">
        <v>2</v>
      </c>
      <c r="BC66" s="2">
        <v>2</v>
      </c>
      <c r="BD66" s="2">
        <v>9</v>
      </c>
      <c r="BE66" s="2">
        <v>8</v>
      </c>
      <c r="BF66" s="2">
        <v>12</v>
      </c>
      <c r="BG66" s="2">
        <v>29</v>
      </c>
      <c r="BH66" t="str">
        <f t="shared" si="15"/>
        <v>0</v>
      </c>
      <c r="BI66">
        <v>15</v>
      </c>
      <c r="BJ66">
        <v>42</v>
      </c>
      <c r="BK66">
        <v>34</v>
      </c>
      <c r="BL66">
        <v>28</v>
      </c>
      <c r="BM66" s="7">
        <v>104</v>
      </c>
    </row>
    <row r="67" spans="1:65" x14ac:dyDescent="0.35">
      <c r="A67" s="19">
        <v>65</v>
      </c>
      <c r="B67" t="s">
        <v>100</v>
      </c>
      <c r="C67" t="s">
        <v>4</v>
      </c>
      <c r="D67">
        <v>21</v>
      </c>
      <c r="E67">
        <v>54</v>
      </c>
      <c r="F67">
        <v>165</v>
      </c>
      <c r="G67" s="21">
        <f t="shared" ref="G67:G83" si="19">E67/((F67/100)^2)</f>
        <v>19.834710743801654</v>
      </c>
      <c r="H67">
        <v>19.8</v>
      </c>
      <c r="I67" s="1">
        <v>43198</v>
      </c>
      <c r="J67" s="1">
        <v>43243</v>
      </c>
      <c r="K67" t="s">
        <v>101</v>
      </c>
      <c r="L67" t="s">
        <v>113</v>
      </c>
      <c r="M67" s="3">
        <v>0.38194444444444442</v>
      </c>
      <c r="N67" s="3">
        <v>0.50694444444444442</v>
      </c>
      <c r="O67" s="7">
        <v>80</v>
      </c>
      <c r="P67" s="22">
        <v>0</v>
      </c>
      <c r="Q67" s="4">
        <f t="shared" ref="Q67:Q83" si="20">N67-M67</f>
        <v>0.125</v>
      </c>
      <c r="R67" s="3">
        <v>0.55694444444444446</v>
      </c>
      <c r="S67" s="3">
        <f t="shared" ref="S67:S83" si="21">R67-M67</f>
        <v>0.17500000000000004</v>
      </c>
      <c r="T67" s="3">
        <v>0.58888888888888891</v>
      </c>
      <c r="U67" s="3">
        <f t="shared" ref="U67:U83" si="22">T67-M67</f>
        <v>0.20694444444444449</v>
      </c>
      <c r="V67" s="26">
        <v>1</v>
      </c>
      <c r="W67" s="29">
        <v>3</v>
      </c>
      <c r="X67" s="10">
        <v>3</v>
      </c>
      <c r="Y67" s="10">
        <v>2</v>
      </c>
      <c r="Z67" s="10">
        <v>3</v>
      </c>
      <c r="AA67" s="10">
        <v>2</v>
      </c>
      <c r="AB67" s="5">
        <v>4.8</v>
      </c>
      <c r="AC67" s="5">
        <v>2.5499999999999998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0</v>
      </c>
      <c r="AL67">
        <v>1</v>
      </c>
      <c r="AM67">
        <v>1</v>
      </c>
      <c r="AN67">
        <v>1</v>
      </c>
      <c r="AO67">
        <v>1</v>
      </c>
      <c r="AP67">
        <v>0</v>
      </c>
      <c r="AR67">
        <v>1</v>
      </c>
      <c r="AS67">
        <v>1</v>
      </c>
      <c r="AT67">
        <v>26</v>
      </c>
      <c r="AU67">
        <v>10</v>
      </c>
      <c r="AV67">
        <v>22</v>
      </c>
      <c r="AW67">
        <v>10</v>
      </c>
      <c r="AX67">
        <f t="shared" si="17"/>
        <v>4</v>
      </c>
      <c r="AY67">
        <f t="shared" si="18"/>
        <v>0</v>
      </c>
      <c r="AZ67" s="2">
        <v>0</v>
      </c>
      <c r="BA67" s="2">
        <v>4</v>
      </c>
      <c r="BB67" s="2">
        <v>1</v>
      </c>
      <c r="BC67" s="2">
        <v>5</v>
      </c>
      <c r="BD67" s="2">
        <v>14</v>
      </c>
      <c r="BE67" s="2">
        <v>12</v>
      </c>
      <c r="BF67" s="2">
        <v>24</v>
      </c>
      <c r="BG67" s="2">
        <v>50</v>
      </c>
      <c r="BH67" t="str">
        <f t="shared" ref="BH67:BH98" si="23">IF(BG67&lt;=50,"0",IF(AND(BG67&gt;=51,BG67&lt;=60),"1",IF(BG67&gt;=61,"2","NA")))</f>
        <v>0</v>
      </c>
      <c r="BI67">
        <v>38</v>
      </c>
      <c r="BJ67">
        <v>34</v>
      </c>
      <c r="BK67">
        <v>24</v>
      </c>
      <c r="BL67">
        <v>23</v>
      </c>
      <c r="BM67" s="7">
        <v>81</v>
      </c>
    </row>
    <row r="68" spans="1:65" x14ac:dyDescent="0.35">
      <c r="A68" s="11">
        <v>66</v>
      </c>
      <c r="B68" t="s">
        <v>274</v>
      </c>
      <c r="C68" t="s">
        <v>131</v>
      </c>
      <c r="D68">
        <v>24</v>
      </c>
      <c r="E68">
        <v>88</v>
      </c>
      <c r="F68">
        <v>180</v>
      </c>
      <c r="G68" s="21">
        <f t="shared" si="19"/>
        <v>27.160493827160494</v>
      </c>
      <c r="H68" s="2" t="s">
        <v>46</v>
      </c>
      <c r="I68" s="1">
        <v>43409</v>
      </c>
      <c r="J68" s="1">
        <v>43424</v>
      </c>
      <c r="L68" t="s">
        <v>275</v>
      </c>
      <c r="M68" s="3">
        <v>0.41111111111111115</v>
      </c>
      <c r="N68" s="3">
        <v>0.52986111111111112</v>
      </c>
      <c r="O68" s="7"/>
      <c r="Q68" s="4">
        <f t="shared" si="20"/>
        <v>0.11874999999999997</v>
      </c>
      <c r="R68" s="3">
        <v>0.58333333333333337</v>
      </c>
      <c r="S68" s="3">
        <f t="shared" si="21"/>
        <v>0.17222222222222222</v>
      </c>
      <c r="T68" s="3">
        <v>0.60902777777777783</v>
      </c>
      <c r="U68" s="3">
        <f t="shared" si="22"/>
        <v>0.19791666666666669</v>
      </c>
      <c r="V68" s="27">
        <v>3</v>
      </c>
      <c r="W68" s="30">
        <v>1</v>
      </c>
      <c r="X68" s="10">
        <v>3</v>
      </c>
      <c r="Y68" s="10">
        <v>1</v>
      </c>
      <c r="Z68" s="10">
        <v>3</v>
      </c>
      <c r="AA68" s="10">
        <v>2</v>
      </c>
      <c r="AB68" s="5">
        <v>5.31</v>
      </c>
      <c r="AC68" s="5">
        <v>2.75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L68">
        <v>1</v>
      </c>
      <c r="AM68">
        <v>1</v>
      </c>
      <c r="AN68">
        <v>1</v>
      </c>
      <c r="AO68">
        <v>1</v>
      </c>
      <c r="AT68" s="7">
        <v>35</v>
      </c>
      <c r="AU68" s="7">
        <v>10</v>
      </c>
      <c r="AV68" s="7">
        <v>33</v>
      </c>
      <c r="AW68" s="7">
        <v>10</v>
      </c>
      <c r="AX68">
        <f t="shared" si="17"/>
        <v>2</v>
      </c>
      <c r="AY68">
        <f t="shared" si="18"/>
        <v>0</v>
      </c>
      <c r="AZ68" s="2">
        <v>8</v>
      </c>
      <c r="BA68" s="2">
        <v>4</v>
      </c>
      <c r="BB68" s="2">
        <v>2</v>
      </c>
      <c r="BC68" s="2">
        <v>14</v>
      </c>
      <c r="BD68" s="2">
        <v>13</v>
      </c>
      <c r="BE68" s="2">
        <v>7</v>
      </c>
      <c r="BF68" s="2">
        <v>14</v>
      </c>
      <c r="BG68" s="2">
        <v>34</v>
      </c>
      <c r="BH68" t="str">
        <f t="shared" si="23"/>
        <v>0</v>
      </c>
      <c r="BI68">
        <v>37</v>
      </c>
      <c r="BJ68">
        <v>42</v>
      </c>
      <c r="BK68">
        <v>42</v>
      </c>
      <c r="BL68">
        <v>33</v>
      </c>
      <c r="BM68" s="7">
        <v>117</v>
      </c>
    </row>
    <row r="69" spans="1:65" x14ac:dyDescent="0.35">
      <c r="A69" s="11">
        <v>67</v>
      </c>
      <c r="B69" t="s">
        <v>103</v>
      </c>
      <c r="C69" t="s">
        <v>4</v>
      </c>
      <c r="D69">
        <v>20</v>
      </c>
      <c r="E69">
        <v>80</v>
      </c>
      <c r="F69">
        <v>168</v>
      </c>
      <c r="G69" s="21">
        <f t="shared" si="19"/>
        <v>28.344671201814062</v>
      </c>
      <c r="H69">
        <v>28.3</v>
      </c>
      <c r="I69" s="1">
        <v>43237</v>
      </c>
      <c r="J69" s="1">
        <v>43245</v>
      </c>
      <c r="K69" t="s">
        <v>104</v>
      </c>
      <c r="L69" t="s">
        <v>105</v>
      </c>
      <c r="M69" s="3">
        <v>0.38819444444444445</v>
      </c>
      <c r="N69" s="3">
        <v>0.5131944444444444</v>
      </c>
      <c r="O69" s="7">
        <v>80</v>
      </c>
      <c r="P69">
        <v>80</v>
      </c>
      <c r="Q69" s="4">
        <f t="shared" si="20"/>
        <v>0.12499999999999994</v>
      </c>
      <c r="R69" s="3">
        <v>0.55902777777777779</v>
      </c>
      <c r="S69" s="3">
        <f t="shared" si="21"/>
        <v>0.17083333333333334</v>
      </c>
      <c r="T69" s="3">
        <v>0.57500000000000007</v>
      </c>
      <c r="U69" s="3">
        <f t="shared" si="22"/>
        <v>0.18680555555555561</v>
      </c>
      <c r="V69" s="26">
        <v>1</v>
      </c>
      <c r="W69" s="29" t="s">
        <v>290</v>
      </c>
      <c r="X69" s="10">
        <v>2</v>
      </c>
      <c r="Y69" s="10">
        <v>3</v>
      </c>
      <c r="Z69" s="10">
        <v>3</v>
      </c>
      <c r="AA69" s="10">
        <v>2</v>
      </c>
      <c r="AB69" s="5">
        <v>0.93</v>
      </c>
      <c r="AC69" s="5">
        <v>1.5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0</v>
      </c>
      <c r="AL69">
        <v>1</v>
      </c>
      <c r="AM69">
        <v>1</v>
      </c>
      <c r="AN69">
        <v>1</v>
      </c>
      <c r="AO69">
        <v>1</v>
      </c>
      <c r="AP69">
        <v>0</v>
      </c>
      <c r="AR69">
        <v>1</v>
      </c>
      <c r="AS69">
        <v>1</v>
      </c>
      <c r="AT69">
        <v>34</v>
      </c>
      <c r="AU69">
        <v>11</v>
      </c>
      <c r="AV69">
        <v>27</v>
      </c>
      <c r="AW69">
        <v>10</v>
      </c>
      <c r="AX69">
        <f t="shared" si="17"/>
        <v>7</v>
      </c>
      <c r="AY69">
        <f t="shared" si="18"/>
        <v>1</v>
      </c>
      <c r="AZ69" s="2">
        <v>0</v>
      </c>
      <c r="BA69" s="2">
        <v>2</v>
      </c>
      <c r="BB69" s="2">
        <v>1</v>
      </c>
      <c r="BC69" s="2">
        <v>3</v>
      </c>
      <c r="BD69" s="2">
        <v>11</v>
      </c>
      <c r="BE69" s="2">
        <v>14</v>
      </c>
      <c r="BF69" s="2">
        <v>16</v>
      </c>
      <c r="BG69">
        <f>SUM(BD69:BF69)</f>
        <v>41</v>
      </c>
      <c r="BH69" t="str">
        <f t="shared" si="23"/>
        <v>0</v>
      </c>
      <c r="BI69">
        <v>20</v>
      </c>
      <c r="BJ69">
        <v>28</v>
      </c>
      <c r="BK69">
        <v>37</v>
      </c>
      <c r="BL69">
        <v>26</v>
      </c>
      <c r="BM69" s="7">
        <v>91</v>
      </c>
    </row>
    <row r="70" spans="1:65" x14ac:dyDescent="0.35">
      <c r="A70" s="19">
        <v>68</v>
      </c>
      <c r="B70" t="s">
        <v>272</v>
      </c>
      <c r="C70" t="s">
        <v>131</v>
      </c>
      <c r="D70">
        <v>20</v>
      </c>
      <c r="E70">
        <v>83</v>
      </c>
      <c r="F70">
        <v>183</v>
      </c>
      <c r="G70" s="21">
        <f t="shared" si="19"/>
        <v>24.784257517393769</v>
      </c>
      <c r="H70" s="2" t="s">
        <v>13</v>
      </c>
      <c r="I70" s="1">
        <v>43410</v>
      </c>
      <c r="J70" s="1">
        <v>43431</v>
      </c>
      <c r="L70" t="s">
        <v>273</v>
      </c>
      <c r="M70" s="3">
        <v>0.3923611111111111</v>
      </c>
      <c r="N70" s="3">
        <v>0.51597222222222217</v>
      </c>
      <c r="O70" s="7"/>
      <c r="Q70" s="4">
        <f t="shared" si="20"/>
        <v>0.12361111111111106</v>
      </c>
      <c r="R70" s="3">
        <v>0.56805555555555554</v>
      </c>
      <c r="S70" s="3">
        <f t="shared" si="21"/>
        <v>0.17569444444444443</v>
      </c>
      <c r="T70" s="3">
        <v>0.5805555555555556</v>
      </c>
      <c r="U70" s="3">
        <f t="shared" si="22"/>
        <v>0.1881944444444445</v>
      </c>
      <c r="V70" s="27">
        <v>1</v>
      </c>
      <c r="W70" s="30">
        <v>3</v>
      </c>
      <c r="X70" s="10">
        <v>3</v>
      </c>
      <c r="Y70" s="10">
        <v>2</v>
      </c>
      <c r="Z70" s="10">
        <v>2</v>
      </c>
      <c r="AA70" s="10">
        <v>3</v>
      </c>
      <c r="AB70" s="5">
        <v>4.74</v>
      </c>
      <c r="AC70" s="5">
        <v>4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0</v>
      </c>
      <c r="AT70">
        <v>32</v>
      </c>
      <c r="AU70">
        <v>11</v>
      </c>
      <c r="AV70" s="2">
        <v>26</v>
      </c>
      <c r="AW70" s="2">
        <v>10</v>
      </c>
      <c r="AX70">
        <f t="shared" si="17"/>
        <v>6</v>
      </c>
      <c r="AY70">
        <f t="shared" si="18"/>
        <v>1</v>
      </c>
      <c r="AZ70" s="2">
        <v>0</v>
      </c>
      <c r="BA70" s="2">
        <v>1</v>
      </c>
      <c r="BB70" s="2">
        <v>1</v>
      </c>
      <c r="BC70" s="2">
        <v>2</v>
      </c>
      <c r="BD70" s="2">
        <v>11</v>
      </c>
      <c r="BE70" s="2">
        <v>16</v>
      </c>
      <c r="BF70" s="2">
        <v>16</v>
      </c>
      <c r="BG70" s="2">
        <v>43</v>
      </c>
      <c r="BH70" t="str">
        <f t="shared" si="23"/>
        <v>0</v>
      </c>
      <c r="BI70">
        <v>22</v>
      </c>
      <c r="BJ70">
        <v>35</v>
      </c>
      <c r="BK70">
        <v>24</v>
      </c>
      <c r="BL70">
        <v>28</v>
      </c>
      <c r="BM70" s="7">
        <v>87</v>
      </c>
    </row>
    <row r="71" spans="1:65" x14ac:dyDescent="0.35">
      <c r="A71" s="11">
        <v>69</v>
      </c>
      <c r="B71" t="s">
        <v>107</v>
      </c>
      <c r="C71" t="s">
        <v>4</v>
      </c>
      <c r="D71">
        <v>28</v>
      </c>
      <c r="E71">
        <v>57.5</v>
      </c>
      <c r="F71">
        <v>169</v>
      </c>
      <c r="G71" s="21">
        <f t="shared" si="19"/>
        <v>20.132348307132105</v>
      </c>
      <c r="H71">
        <v>20.100000000000001</v>
      </c>
      <c r="I71" s="1">
        <v>43245</v>
      </c>
      <c r="J71" s="1">
        <v>43251</v>
      </c>
      <c r="K71" t="s">
        <v>108</v>
      </c>
      <c r="L71" t="s">
        <v>109</v>
      </c>
      <c r="M71" s="3">
        <v>0.3840277777777778</v>
      </c>
      <c r="N71" s="3">
        <v>0.50694444444444442</v>
      </c>
      <c r="O71" s="7">
        <v>80</v>
      </c>
      <c r="P71">
        <v>80</v>
      </c>
      <c r="Q71" s="4">
        <f t="shared" si="20"/>
        <v>0.12291666666666662</v>
      </c>
      <c r="R71" s="3">
        <v>0.54861111111111105</v>
      </c>
      <c r="S71" s="3">
        <f t="shared" si="21"/>
        <v>0.16458333333333325</v>
      </c>
      <c r="T71" s="3">
        <v>0.56458333333333333</v>
      </c>
      <c r="U71" s="3">
        <f t="shared" si="22"/>
        <v>0.18055555555555552</v>
      </c>
      <c r="V71" s="26">
        <v>3</v>
      </c>
      <c r="W71" s="29">
        <v>3</v>
      </c>
      <c r="X71" s="10">
        <v>2</v>
      </c>
      <c r="Y71" s="10">
        <v>3</v>
      </c>
      <c r="Z71" s="10">
        <v>3</v>
      </c>
      <c r="AA71" s="10">
        <v>2</v>
      </c>
      <c r="AB71" s="5">
        <v>5.04</v>
      </c>
      <c r="AC71" s="5">
        <v>2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0</v>
      </c>
      <c r="AL71">
        <v>1</v>
      </c>
      <c r="AM71">
        <v>1</v>
      </c>
      <c r="AN71">
        <v>1</v>
      </c>
      <c r="AO71">
        <v>1</v>
      </c>
      <c r="AP71">
        <v>0</v>
      </c>
      <c r="AR71">
        <v>1</v>
      </c>
      <c r="AS71">
        <v>1</v>
      </c>
      <c r="AT71">
        <v>26</v>
      </c>
      <c r="AU71">
        <v>13</v>
      </c>
      <c r="AV71">
        <v>22</v>
      </c>
      <c r="AW71">
        <v>10</v>
      </c>
      <c r="AX71">
        <f t="shared" si="17"/>
        <v>4</v>
      </c>
      <c r="AY71">
        <f t="shared" si="18"/>
        <v>3</v>
      </c>
      <c r="AZ71" s="2">
        <v>1</v>
      </c>
      <c r="BA71" s="2">
        <v>0</v>
      </c>
      <c r="BB71" s="2">
        <v>4</v>
      </c>
      <c r="BC71" s="2">
        <v>5</v>
      </c>
      <c r="BD71" s="2">
        <v>9</v>
      </c>
      <c r="BE71" s="2">
        <v>11</v>
      </c>
      <c r="BF71" s="2">
        <v>15</v>
      </c>
      <c r="BG71" s="2">
        <v>35</v>
      </c>
      <c r="BH71" t="str">
        <f t="shared" si="23"/>
        <v>0</v>
      </c>
      <c r="BI71">
        <v>19</v>
      </c>
      <c r="BJ71">
        <v>30</v>
      </c>
      <c r="BK71">
        <v>32</v>
      </c>
      <c r="BL71">
        <v>18</v>
      </c>
      <c r="BM71" s="7">
        <v>80</v>
      </c>
    </row>
    <row r="72" spans="1:65" x14ac:dyDescent="0.35">
      <c r="A72" s="11">
        <v>70</v>
      </c>
      <c r="B72" t="s">
        <v>291</v>
      </c>
      <c r="C72" t="s">
        <v>131</v>
      </c>
      <c r="D72">
        <v>21</v>
      </c>
      <c r="E72">
        <v>92</v>
      </c>
      <c r="F72">
        <v>180</v>
      </c>
      <c r="G72" s="21">
        <f t="shared" si="19"/>
        <v>28.39506172839506</v>
      </c>
      <c r="H72" s="2" t="s">
        <v>13</v>
      </c>
      <c r="I72" s="1">
        <v>43384</v>
      </c>
      <c r="J72" s="1">
        <v>43431</v>
      </c>
      <c r="K72" t="s">
        <v>280</v>
      </c>
      <c r="L72" t="s">
        <v>281</v>
      </c>
      <c r="M72" s="3">
        <v>0.50416666666666665</v>
      </c>
      <c r="N72" s="3">
        <v>0.65</v>
      </c>
      <c r="O72" s="7"/>
      <c r="Q72" s="4">
        <f t="shared" si="20"/>
        <v>0.14583333333333337</v>
      </c>
      <c r="R72" s="3">
        <v>0.6958333333333333</v>
      </c>
      <c r="S72" s="3">
        <f t="shared" si="21"/>
        <v>0.19166666666666665</v>
      </c>
      <c r="T72" s="3">
        <v>0.71527777777777779</v>
      </c>
      <c r="U72" s="3">
        <f t="shared" si="22"/>
        <v>0.21111111111111114</v>
      </c>
      <c r="V72" s="27">
        <v>2</v>
      </c>
      <c r="W72" s="30">
        <v>3</v>
      </c>
      <c r="X72" s="10">
        <v>3</v>
      </c>
      <c r="Y72" s="10">
        <v>2</v>
      </c>
      <c r="Z72" s="10">
        <v>2</v>
      </c>
      <c r="AA72" s="10">
        <v>3</v>
      </c>
      <c r="AB72" s="5">
        <v>3.54</v>
      </c>
      <c r="AC72" s="5">
        <v>0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1</v>
      </c>
      <c r="AT72">
        <v>32</v>
      </c>
      <c r="AU72">
        <v>12</v>
      </c>
      <c r="AV72">
        <v>26</v>
      </c>
      <c r="AW72">
        <v>11</v>
      </c>
      <c r="AX72">
        <f t="shared" si="17"/>
        <v>6</v>
      </c>
      <c r="AY72">
        <f t="shared" si="18"/>
        <v>1</v>
      </c>
      <c r="AZ72" s="2">
        <v>5</v>
      </c>
      <c r="BA72" s="2">
        <v>2</v>
      </c>
      <c r="BB72" s="2">
        <v>4</v>
      </c>
      <c r="BC72" s="2">
        <v>11</v>
      </c>
      <c r="BD72" s="2">
        <v>23</v>
      </c>
      <c r="BE72" s="2">
        <v>22</v>
      </c>
      <c r="BF72" s="2">
        <v>22</v>
      </c>
      <c r="BG72">
        <f>SUM(BD72:BF72)</f>
        <v>67</v>
      </c>
      <c r="BH72" t="str">
        <f t="shared" si="23"/>
        <v>2</v>
      </c>
      <c r="BI72">
        <v>52</v>
      </c>
      <c r="BJ72">
        <v>21</v>
      </c>
      <c r="BK72">
        <v>34</v>
      </c>
      <c r="BL72">
        <v>17</v>
      </c>
      <c r="BM72" s="7">
        <v>72</v>
      </c>
    </row>
    <row r="73" spans="1:65" x14ac:dyDescent="0.35">
      <c r="A73" s="11">
        <v>71</v>
      </c>
      <c r="B73" s="23">
        <v>1479</v>
      </c>
      <c r="C73" t="s">
        <v>4</v>
      </c>
      <c r="D73">
        <v>20</v>
      </c>
      <c r="E73">
        <v>71</v>
      </c>
      <c r="F73">
        <v>177</v>
      </c>
      <c r="G73" s="21">
        <f t="shared" si="19"/>
        <v>22.662708672475979</v>
      </c>
      <c r="H73">
        <v>22.7</v>
      </c>
      <c r="I73" s="1">
        <v>43244</v>
      </c>
      <c r="J73" s="1">
        <v>43259</v>
      </c>
      <c r="K73" t="s">
        <v>145</v>
      </c>
      <c r="L73" t="s">
        <v>146</v>
      </c>
      <c r="M73" s="3">
        <v>0.34722222222222227</v>
      </c>
      <c r="N73" s="3">
        <v>0.46875</v>
      </c>
      <c r="O73" s="7">
        <v>80</v>
      </c>
      <c r="P73">
        <v>80</v>
      </c>
      <c r="Q73" s="4">
        <f t="shared" si="20"/>
        <v>0.12152777777777773</v>
      </c>
      <c r="R73" s="3">
        <v>0.51458333333333328</v>
      </c>
      <c r="S73" s="3">
        <f t="shared" si="21"/>
        <v>0.16736111111111102</v>
      </c>
      <c r="T73" s="3">
        <v>0.52777777777777779</v>
      </c>
      <c r="U73" s="3">
        <f t="shared" si="22"/>
        <v>0.18055555555555552</v>
      </c>
      <c r="V73" s="26">
        <v>3</v>
      </c>
      <c r="W73" s="29">
        <v>2</v>
      </c>
      <c r="X73" s="10">
        <v>3</v>
      </c>
      <c r="Y73" s="10">
        <v>1</v>
      </c>
      <c r="Z73" s="10">
        <v>3</v>
      </c>
      <c r="AA73" s="10">
        <v>2</v>
      </c>
      <c r="AB73" s="5">
        <v>3.36</v>
      </c>
      <c r="AC73" s="5">
        <v>6.25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R73">
        <v>1</v>
      </c>
      <c r="AS73">
        <v>1</v>
      </c>
      <c r="AT73">
        <v>31</v>
      </c>
      <c r="AU73">
        <v>13</v>
      </c>
      <c r="AV73">
        <v>36</v>
      </c>
      <c r="AW73">
        <v>10</v>
      </c>
      <c r="AX73">
        <f t="shared" si="17"/>
        <v>-5</v>
      </c>
      <c r="AY73">
        <f t="shared" si="18"/>
        <v>3</v>
      </c>
      <c r="AZ73" s="2">
        <v>0</v>
      </c>
      <c r="BA73" s="2">
        <v>0</v>
      </c>
      <c r="BB73" s="2">
        <v>1</v>
      </c>
      <c r="BC73" s="2">
        <v>1</v>
      </c>
      <c r="BD73" s="2">
        <v>15</v>
      </c>
      <c r="BE73" s="2">
        <v>21</v>
      </c>
      <c r="BF73" s="2">
        <v>15</v>
      </c>
      <c r="BG73" s="2">
        <v>51</v>
      </c>
      <c r="BH73" t="str">
        <f t="shared" si="23"/>
        <v>1</v>
      </c>
      <c r="BI73">
        <v>25</v>
      </c>
      <c r="BJ73">
        <v>36</v>
      </c>
      <c r="BK73">
        <v>22</v>
      </c>
      <c r="BL73">
        <v>33</v>
      </c>
      <c r="BM73" s="7">
        <v>91</v>
      </c>
    </row>
    <row r="74" spans="1:65" x14ac:dyDescent="0.35">
      <c r="A74" s="11">
        <v>72</v>
      </c>
      <c r="B74" t="s">
        <v>284</v>
      </c>
      <c r="C74" t="s">
        <v>131</v>
      </c>
      <c r="D74">
        <v>23</v>
      </c>
      <c r="E74">
        <v>79</v>
      </c>
      <c r="F74">
        <v>183</v>
      </c>
      <c r="G74" s="21">
        <f t="shared" si="19"/>
        <v>23.589835468362743</v>
      </c>
      <c r="H74" s="2" t="s">
        <v>13</v>
      </c>
      <c r="I74" s="1">
        <v>43412</v>
      </c>
      <c r="J74" s="1">
        <v>43437</v>
      </c>
      <c r="L74" t="s">
        <v>285</v>
      </c>
      <c r="M74" s="3">
        <v>0.3840277777777778</v>
      </c>
      <c r="N74" s="3">
        <v>0.5131944444444444</v>
      </c>
      <c r="O74" s="7"/>
      <c r="Q74" s="4">
        <f t="shared" si="20"/>
        <v>0.1291666666666666</v>
      </c>
      <c r="R74" s="3">
        <v>0.55902777777777779</v>
      </c>
      <c r="S74" s="3">
        <f t="shared" si="21"/>
        <v>0.17499999999999999</v>
      </c>
      <c r="T74" s="3">
        <v>0.5708333333333333</v>
      </c>
      <c r="U74" s="3">
        <f t="shared" si="22"/>
        <v>0.1868055555555555</v>
      </c>
      <c r="V74" s="27">
        <v>1</v>
      </c>
      <c r="W74" s="30">
        <v>1</v>
      </c>
      <c r="X74" s="10">
        <v>1</v>
      </c>
      <c r="Y74" s="10">
        <v>3</v>
      </c>
      <c r="Z74" s="10">
        <v>2</v>
      </c>
      <c r="AA74" s="10">
        <v>3</v>
      </c>
      <c r="AB74" s="5">
        <v>3.66</v>
      </c>
      <c r="AC74" s="5">
        <v>5</v>
      </c>
      <c r="AD74">
        <v>1</v>
      </c>
      <c r="AE74">
        <v>1</v>
      </c>
      <c r="AF74">
        <v>1</v>
      </c>
      <c r="AG74">
        <v>1</v>
      </c>
      <c r="AH74"/>
      <c r="AI74">
        <v>1</v>
      </c>
      <c r="AJ74">
        <v>0</v>
      </c>
      <c r="AK74">
        <v>0</v>
      </c>
      <c r="AL74">
        <v>1</v>
      </c>
      <c r="AM74">
        <v>1</v>
      </c>
      <c r="AN74"/>
      <c r="AO74">
        <v>1</v>
      </c>
      <c r="AP74">
        <v>0</v>
      </c>
      <c r="AQ74">
        <v>0</v>
      </c>
      <c r="AT74">
        <v>30</v>
      </c>
      <c r="AU74">
        <v>12</v>
      </c>
      <c r="AV74">
        <v>26</v>
      </c>
      <c r="AW74">
        <v>10</v>
      </c>
      <c r="AX74">
        <f t="shared" si="17"/>
        <v>4</v>
      </c>
      <c r="AY74">
        <f t="shared" si="18"/>
        <v>2</v>
      </c>
      <c r="AZ74" s="2">
        <v>5</v>
      </c>
      <c r="BA74" s="2">
        <v>5</v>
      </c>
      <c r="BB74" s="2">
        <v>4</v>
      </c>
      <c r="BC74" s="2">
        <v>14</v>
      </c>
      <c r="BD74" s="2">
        <v>16</v>
      </c>
      <c r="BE74" s="2">
        <v>14</v>
      </c>
      <c r="BF74" s="2">
        <v>26</v>
      </c>
      <c r="BG74" s="2">
        <v>56</v>
      </c>
      <c r="BH74" t="str">
        <f t="shared" si="23"/>
        <v>1</v>
      </c>
      <c r="BI74">
        <v>33</v>
      </c>
      <c r="BJ74">
        <v>20</v>
      </c>
      <c r="BK74">
        <v>33</v>
      </c>
      <c r="BL74">
        <v>24</v>
      </c>
      <c r="BM74" s="7">
        <v>77</v>
      </c>
    </row>
    <row r="75" spans="1:65" x14ac:dyDescent="0.35">
      <c r="A75" s="11">
        <v>73</v>
      </c>
      <c r="B75" t="s">
        <v>362</v>
      </c>
      <c r="C75" t="s">
        <v>8</v>
      </c>
      <c r="D75">
        <v>19</v>
      </c>
      <c r="E75">
        <v>56</v>
      </c>
      <c r="F75">
        <v>163</v>
      </c>
      <c r="G75" s="21">
        <f t="shared" si="19"/>
        <v>21.077195227520797</v>
      </c>
      <c r="H75">
        <v>21.1</v>
      </c>
      <c r="I75" s="1">
        <v>43248</v>
      </c>
      <c r="J75" s="1">
        <v>43263</v>
      </c>
      <c r="L75" t="s">
        <v>121</v>
      </c>
      <c r="M75" s="3">
        <v>0.38472222222222219</v>
      </c>
      <c r="N75" s="3">
        <v>0.52638888888888891</v>
      </c>
      <c r="O75" s="7">
        <v>80</v>
      </c>
      <c r="P75">
        <v>80</v>
      </c>
      <c r="Q75" s="4">
        <f t="shared" si="20"/>
        <v>0.14166666666666672</v>
      </c>
      <c r="R75" s="3">
        <v>0.56805555555555554</v>
      </c>
      <c r="S75" s="3">
        <f t="shared" si="21"/>
        <v>0.18333333333333335</v>
      </c>
      <c r="T75" s="3">
        <v>0.58472222222222225</v>
      </c>
      <c r="U75" s="3">
        <f t="shared" si="22"/>
        <v>0.20000000000000007</v>
      </c>
      <c r="V75" s="26">
        <v>1</v>
      </c>
      <c r="W75" s="29">
        <v>3</v>
      </c>
      <c r="X75" s="10">
        <v>3</v>
      </c>
      <c r="Y75" s="10">
        <v>1</v>
      </c>
      <c r="Z75" s="10">
        <v>2</v>
      </c>
      <c r="AA75" s="10">
        <v>1</v>
      </c>
      <c r="AB75" s="5">
        <v>1.1100000000000001</v>
      </c>
      <c r="AC75" s="5">
        <v>0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0</v>
      </c>
      <c r="AL75">
        <v>1</v>
      </c>
      <c r="AM75">
        <v>1</v>
      </c>
      <c r="AN75">
        <v>1</v>
      </c>
      <c r="AO75">
        <v>1</v>
      </c>
      <c r="AP75">
        <v>0</v>
      </c>
      <c r="AR75">
        <v>1</v>
      </c>
      <c r="AS75">
        <v>1</v>
      </c>
      <c r="AT75">
        <v>30</v>
      </c>
      <c r="AU75">
        <v>11</v>
      </c>
      <c r="AV75">
        <v>20</v>
      </c>
      <c r="AW75">
        <v>10</v>
      </c>
      <c r="AX75">
        <f t="shared" si="17"/>
        <v>10</v>
      </c>
      <c r="AY75">
        <f t="shared" si="18"/>
        <v>1</v>
      </c>
      <c r="AZ75" s="2">
        <v>0</v>
      </c>
      <c r="BA75" s="2">
        <v>1</v>
      </c>
      <c r="BB75" s="2">
        <v>1</v>
      </c>
      <c r="BC75" s="2">
        <v>2</v>
      </c>
      <c r="BD75" s="2">
        <v>11</v>
      </c>
      <c r="BE75" s="2">
        <v>14</v>
      </c>
      <c r="BF75" s="2">
        <v>22</v>
      </c>
      <c r="BG75" s="2">
        <v>47</v>
      </c>
      <c r="BH75" t="str">
        <f t="shared" si="23"/>
        <v>0</v>
      </c>
      <c r="BI75">
        <v>16</v>
      </c>
      <c r="BJ75">
        <v>36</v>
      </c>
      <c r="BK75">
        <v>39</v>
      </c>
      <c r="BL75">
        <v>29</v>
      </c>
      <c r="BM75" s="7">
        <v>104</v>
      </c>
    </row>
    <row r="76" spans="1:65" x14ac:dyDescent="0.35">
      <c r="A76" s="11">
        <v>74</v>
      </c>
      <c r="B76" t="s">
        <v>303</v>
      </c>
      <c r="C76" t="s">
        <v>131</v>
      </c>
      <c r="D76">
        <v>28</v>
      </c>
      <c r="E76">
        <v>75</v>
      </c>
      <c r="F76">
        <v>181</v>
      </c>
      <c r="G76" s="21">
        <f t="shared" si="19"/>
        <v>22.893074081987731</v>
      </c>
      <c r="H76" s="2">
        <v>22.8</v>
      </c>
      <c r="I76" s="1">
        <v>43438</v>
      </c>
      <c r="J76" s="1">
        <v>43445</v>
      </c>
      <c r="L76" t="s">
        <v>316</v>
      </c>
      <c r="M76" s="3">
        <v>0.38541666666666669</v>
      </c>
      <c r="N76" s="3">
        <v>0.57361111111111118</v>
      </c>
      <c r="O76" s="7"/>
      <c r="Q76" s="4">
        <f t="shared" si="20"/>
        <v>0.1881944444444445</v>
      </c>
      <c r="R76" s="3">
        <v>0.55902777777777779</v>
      </c>
      <c r="S76" s="3">
        <f t="shared" si="21"/>
        <v>0.1736111111111111</v>
      </c>
      <c r="T76" s="3">
        <v>0.57361111111111118</v>
      </c>
      <c r="U76" s="3">
        <f t="shared" si="22"/>
        <v>0.1881944444444445</v>
      </c>
      <c r="V76" s="27">
        <v>2</v>
      </c>
      <c r="W76" s="31">
        <v>3</v>
      </c>
      <c r="X76" s="10">
        <v>3</v>
      </c>
      <c r="Y76" s="10">
        <v>2</v>
      </c>
      <c r="Z76" s="10">
        <v>2</v>
      </c>
      <c r="AA76" s="10">
        <v>3</v>
      </c>
      <c r="AB76" s="5">
        <v>2.88</v>
      </c>
      <c r="AC76" s="5">
        <v>1</v>
      </c>
      <c r="AD76">
        <v>1</v>
      </c>
      <c r="AE76"/>
      <c r="AF76"/>
      <c r="AG76"/>
      <c r="AH76"/>
      <c r="AI76"/>
      <c r="AL76">
        <v>1</v>
      </c>
      <c r="AM76">
        <v>1</v>
      </c>
      <c r="AN76">
        <v>1</v>
      </c>
      <c r="AO76">
        <v>1</v>
      </c>
      <c r="AP76">
        <v>0</v>
      </c>
      <c r="AQ76">
        <v>0</v>
      </c>
      <c r="AT76">
        <v>27</v>
      </c>
      <c r="AU76">
        <v>16</v>
      </c>
      <c r="AV76">
        <v>26</v>
      </c>
      <c r="AW76">
        <v>12</v>
      </c>
      <c r="AX76">
        <f t="shared" si="17"/>
        <v>1</v>
      </c>
      <c r="AY76">
        <f t="shared" si="18"/>
        <v>4</v>
      </c>
      <c r="AZ76" s="2">
        <v>2</v>
      </c>
      <c r="BA76" s="2">
        <v>3</v>
      </c>
      <c r="BB76" s="2">
        <v>0</v>
      </c>
      <c r="BC76" s="2">
        <v>5</v>
      </c>
      <c r="BD76" s="2">
        <v>16</v>
      </c>
      <c r="BE76" s="2">
        <v>23</v>
      </c>
      <c r="BF76" s="2">
        <v>15</v>
      </c>
      <c r="BG76" s="2">
        <v>54</v>
      </c>
      <c r="BH76" t="str">
        <f t="shared" si="23"/>
        <v>1</v>
      </c>
      <c r="BI76">
        <v>24</v>
      </c>
      <c r="BJ76">
        <v>36</v>
      </c>
      <c r="BK76">
        <v>29</v>
      </c>
      <c r="BL76">
        <v>27</v>
      </c>
      <c r="BM76" s="7">
        <v>92</v>
      </c>
    </row>
    <row r="77" spans="1:65" x14ac:dyDescent="0.35">
      <c r="A77" s="11">
        <v>75</v>
      </c>
      <c r="B77" t="s">
        <v>125</v>
      </c>
      <c r="C77" t="s">
        <v>4</v>
      </c>
      <c r="D77">
        <v>21</v>
      </c>
      <c r="E77">
        <v>72</v>
      </c>
      <c r="F77">
        <v>182</v>
      </c>
      <c r="G77" s="21">
        <f t="shared" si="19"/>
        <v>21.736505252988767</v>
      </c>
      <c r="H77">
        <v>21.7</v>
      </c>
      <c r="I77" s="1">
        <v>43252</v>
      </c>
      <c r="J77" s="1">
        <v>43265</v>
      </c>
      <c r="K77" t="s">
        <v>126</v>
      </c>
      <c r="L77" t="s">
        <v>127</v>
      </c>
      <c r="M77" s="3">
        <v>0.38263888888888892</v>
      </c>
      <c r="N77" s="3">
        <v>0.50069444444444444</v>
      </c>
      <c r="O77" s="7">
        <v>80</v>
      </c>
      <c r="P77">
        <v>80</v>
      </c>
      <c r="Q77" s="4">
        <f t="shared" si="20"/>
        <v>0.11805555555555552</v>
      </c>
      <c r="R77" s="3">
        <v>0.54513888888888895</v>
      </c>
      <c r="S77" s="3">
        <f t="shared" si="21"/>
        <v>0.16250000000000003</v>
      </c>
      <c r="T77" s="3">
        <v>0.56388888888888888</v>
      </c>
      <c r="U77" s="3">
        <f t="shared" si="22"/>
        <v>0.18124999999999997</v>
      </c>
      <c r="V77" s="26">
        <v>3</v>
      </c>
      <c r="W77" s="29">
        <v>3</v>
      </c>
      <c r="X77" s="10">
        <v>3</v>
      </c>
      <c r="Y77" s="10">
        <v>2</v>
      </c>
      <c r="Z77" s="10">
        <v>3</v>
      </c>
      <c r="AA77" s="10">
        <v>2</v>
      </c>
      <c r="AB77" s="5">
        <v>5.8</v>
      </c>
      <c r="AC77" s="5">
        <v>5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R77">
        <v>1</v>
      </c>
      <c r="AS77">
        <v>1</v>
      </c>
      <c r="AT77">
        <v>19</v>
      </c>
      <c r="AU77">
        <v>10</v>
      </c>
      <c r="AV77">
        <v>23</v>
      </c>
      <c r="AW77">
        <v>10</v>
      </c>
      <c r="AX77">
        <f t="shared" si="17"/>
        <v>-4</v>
      </c>
      <c r="AY77">
        <f t="shared" si="18"/>
        <v>0</v>
      </c>
      <c r="AZ77" s="2">
        <v>1</v>
      </c>
      <c r="BA77" s="2">
        <v>3</v>
      </c>
      <c r="BB77" s="2">
        <v>2</v>
      </c>
      <c r="BC77" s="2">
        <v>6</v>
      </c>
      <c r="BD77" s="2">
        <v>8</v>
      </c>
      <c r="BE77" s="2">
        <v>10</v>
      </c>
      <c r="BF77" s="2">
        <v>18</v>
      </c>
      <c r="BG77" s="2">
        <v>36</v>
      </c>
      <c r="BH77" t="str">
        <f t="shared" si="23"/>
        <v>0</v>
      </c>
      <c r="BI77">
        <v>32</v>
      </c>
      <c r="BJ77">
        <v>39</v>
      </c>
      <c r="BK77">
        <v>42</v>
      </c>
      <c r="BL77">
        <v>28</v>
      </c>
      <c r="BM77" s="7">
        <v>109</v>
      </c>
    </row>
    <row r="78" spans="1:65" x14ac:dyDescent="0.35">
      <c r="A78" s="11">
        <v>76</v>
      </c>
      <c r="B78" t="s">
        <v>302</v>
      </c>
      <c r="C78" t="s">
        <v>131</v>
      </c>
      <c r="D78">
        <v>19</v>
      </c>
      <c r="E78">
        <v>64</v>
      </c>
      <c r="F78">
        <v>184</v>
      </c>
      <c r="G78" s="21">
        <f t="shared" si="19"/>
        <v>18.903591682419659</v>
      </c>
      <c r="H78">
        <v>18.899999999999999</v>
      </c>
      <c r="I78" s="1">
        <v>43432</v>
      </c>
      <c r="J78" s="1">
        <v>43445</v>
      </c>
      <c r="L78" t="s">
        <v>315</v>
      </c>
      <c r="M78" s="3">
        <v>0.52013888888888882</v>
      </c>
      <c r="N78" s="3">
        <v>0.64166666666666672</v>
      </c>
      <c r="O78" s="7"/>
      <c r="Q78" s="4">
        <f t="shared" si="20"/>
        <v>0.1215277777777779</v>
      </c>
      <c r="R78" s="3">
        <v>0.69027777777777777</v>
      </c>
      <c r="S78" s="3">
        <f t="shared" si="21"/>
        <v>0.17013888888888895</v>
      </c>
      <c r="T78" s="3">
        <v>0.71319444444444446</v>
      </c>
      <c r="U78" s="3">
        <f t="shared" si="22"/>
        <v>0.19305555555555565</v>
      </c>
      <c r="V78" s="27">
        <v>3</v>
      </c>
      <c r="W78" s="31">
        <v>3</v>
      </c>
      <c r="X78" s="10">
        <v>3</v>
      </c>
      <c r="Y78" s="10">
        <v>1</v>
      </c>
      <c r="Z78" s="10">
        <v>3</v>
      </c>
      <c r="AA78" s="10">
        <v>2</v>
      </c>
      <c r="AB78" s="5">
        <v>4.05</v>
      </c>
      <c r="AC78" s="5">
        <v>2</v>
      </c>
      <c r="AD78">
        <v>1</v>
      </c>
      <c r="AE78"/>
      <c r="AF78"/>
      <c r="AG78"/>
      <c r="AH78"/>
      <c r="AI78"/>
      <c r="AL78">
        <v>1</v>
      </c>
      <c r="AM78">
        <v>1</v>
      </c>
      <c r="AN78">
        <v>1</v>
      </c>
      <c r="AO78">
        <v>1</v>
      </c>
      <c r="AP78">
        <v>0</v>
      </c>
      <c r="AQ78">
        <v>1</v>
      </c>
      <c r="AT78">
        <v>35</v>
      </c>
      <c r="AU78">
        <v>11</v>
      </c>
      <c r="AV78">
        <v>26</v>
      </c>
      <c r="AW78">
        <v>10</v>
      </c>
      <c r="AX78">
        <f t="shared" si="17"/>
        <v>9</v>
      </c>
      <c r="AY78">
        <f t="shared" si="18"/>
        <v>1</v>
      </c>
      <c r="AZ78" s="2">
        <v>0</v>
      </c>
      <c r="BA78" s="2">
        <v>0</v>
      </c>
      <c r="BB78" s="2">
        <v>1</v>
      </c>
      <c r="BC78" s="2">
        <v>1</v>
      </c>
      <c r="BD78" s="2">
        <v>11</v>
      </c>
      <c r="BE78" s="2">
        <v>10</v>
      </c>
      <c r="BF78" s="2">
        <v>12</v>
      </c>
      <c r="BG78" s="2">
        <v>33</v>
      </c>
      <c r="BH78" t="str">
        <f t="shared" si="23"/>
        <v>0</v>
      </c>
      <c r="BI78">
        <v>10</v>
      </c>
      <c r="BJ78">
        <v>30</v>
      </c>
      <c r="BK78">
        <v>27</v>
      </c>
      <c r="BL78">
        <v>28</v>
      </c>
      <c r="BM78" s="7">
        <v>85</v>
      </c>
    </row>
    <row r="79" spans="1:65" x14ac:dyDescent="0.35">
      <c r="A79" s="11">
        <v>77</v>
      </c>
      <c r="B79" t="s">
        <v>136</v>
      </c>
      <c r="C79" t="s">
        <v>4</v>
      </c>
      <c r="D79">
        <v>19</v>
      </c>
      <c r="E79">
        <v>57</v>
      </c>
      <c r="F79">
        <v>176</v>
      </c>
      <c r="G79" s="21">
        <f t="shared" si="19"/>
        <v>18.401342975206614</v>
      </c>
      <c r="H79" s="2" t="s">
        <v>46</v>
      </c>
      <c r="I79" s="1">
        <v>43266</v>
      </c>
      <c r="J79" s="1">
        <v>43271</v>
      </c>
      <c r="K79" t="s">
        <v>137</v>
      </c>
      <c r="L79" t="s">
        <v>138</v>
      </c>
      <c r="M79" s="3">
        <v>0.38611111111111113</v>
      </c>
      <c r="N79" s="3">
        <v>0.50694444444444442</v>
      </c>
      <c r="O79" s="7">
        <v>80</v>
      </c>
      <c r="P79">
        <v>80</v>
      </c>
      <c r="Q79" s="4">
        <f t="shared" si="20"/>
        <v>0.12083333333333329</v>
      </c>
      <c r="R79" s="3">
        <v>0.55694444444444446</v>
      </c>
      <c r="S79" s="3">
        <f t="shared" si="21"/>
        <v>0.17083333333333334</v>
      </c>
      <c r="T79" s="3">
        <v>0.57500000000000007</v>
      </c>
      <c r="U79" s="3">
        <f t="shared" si="22"/>
        <v>0.18888888888888894</v>
      </c>
      <c r="V79" s="26">
        <v>3</v>
      </c>
      <c r="W79" s="29">
        <v>3</v>
      </c>
      <c r="X79" s="10">
        <v>2</v>
      </c>
      <c r="Y79" s="10">
        <v>3</v>
      </c>
      <c r="Z79" s="10">
        <v>3</v>
      </c>
      <c r="AA79" s="10">
        <v>2</v>
      </c>
      <c r="AB79" s="5">
        <v>2.1</v>
      </c>
      <c r="AC79" s="5">
        <v>2</v>
      </c>
      <c r="AD79">
        <v>1</v>
      </c>
      <c r="AE79"/>
      <c r="AF79"/>
      <c r="AG79"/>
      <c r="AH79">
        <v>1</v>
      </c>
      <c r="AI79">
        <v>1</v>
      </c>
      <c r="AL79"/>
      <c r="AM79"/>
      <c r="AN79">
        <v>1</v>
      </c>
      <c r="AO79">
        <v>1</v>
      </c>
      <c r="AR79">
        <v>1</v>
      </c>
      <c r="AS79">
        <v>1</v>
      </c>
      <c r="AT79">
        <v>32</v>
      </c>
      <c r="AU79">
        <v>11</v>
      </c>
      <c r="AV79">
        <v>30</v>
      </c>
      <c r="AW79">
        <v>11</v>
      </c>
      <c r="AX79">
        <f t="shared" si="17"/>
        <v>2</v>
      </c>
      <c r="AY79">
        <f t="shared" si="18"/>
        <v>0</v>
      </c>
      <c r="AZ79" s="2">
        <v>2</v>
      </c>
      <c r="BA79" s="2">
        <v>2</v>
      </c>
      <c r="BB79" s="2">
        <v>3</v>
      </c>
      <c r="BC79" s="2">
        <v>7</v>
      </c>
      <c r="BD79" s="2">
        <v>9</v>
      </c>
      <c r="BE79" s="2">
        <v>13</v>
      </c>
      <c r="BF79" s="2">
        <v>19</v>
      </c>
      <c r="BG79" s="2">
        <v>41</v>
      </c>
      <c r="BH79" t="str">
        <f t="shared" si="23"/>
        <v>0</v>
      </c>
      <c r="BI79">
        <v>14</v>
      </c>
      <c r="BJ79">
        <v>37</v>
      </c>
      <c r="BK79">
        <v>33</v>
      </c>
      <c r="BL79">
        <v>20</v>
      </c>
      <c r="BM79" s="7">
        <v>90</v>
      </c>
    </row>
    <row r="80" spans="1:65" x14ac:dyDescent="0.35">
      <c r="A80" s="37">
        <v>78</v>
      </c>
      <c r="B80" s="38" t="s">
        <v>301</v>
      </c>
      <c r="C80" s="38" t="s">
        <v>131</v>
      </c>
      <c r="D80" s="38">
        <v>23</v>
      </c>
      <c r="E80" s="38">
        <v>76</v>
      </c>
      <c r="F80" s="38">
        <v>183</v>
      </c>
      <c r="G80" s="39">
        <f t="shared" si="19"/>
        <v>22.694018931589476</v>
      </c>
      <c r="H80" s="38"/>
      <c r="I80" s="40">
        <v>43430</v>
      </c>
      <c r="J80" s="40">
        <v>43446</v>
      </c>
      <c r="K80" s="38"/>
      <c r="L80" s="38"/>
      <c r="M80" s="41">
        <v>0.38611111111111113</v>
      </c>
      <c r="N80" s="41">
        <v>0.50555555555555554</v>
      </c>
      <c r="O80" s="42"/>
      <c r="P80" s="38"/>
      <c r="Q80" s="43">
        <f t="shared" si="20"/>
        <v>0.11944444444444441</v>
      </c>
      <c r="R80" s="41">
        <v>0.5541666666666667</v>
      </c>
      <c r="S80" s="41">
        <f t="shared" si="21"/>
        <v>0.16805555555555557</v>
      </c>
      <c r="T80" s="41">
        <v>0.56944444444444442</v>
      </c>
      <c r="U80" s="41">
        <f t="shared" si="22"/>
        <v>0.18333333333333329</v>
      </c>
      <c r="V80" s="44">
        <v>3</v>
      </c>
      <c r="W80" s="45">
        <v>3</v>
      </c>
      <c r="X80" s="42">
        <v>2</v>
      </c>
      <c r="Y80" s="42">
        <v>3</v>
      </c>
      <c r="Z80" s="42">
        <v>3</v>
      </c>
      <c r="AA80" s="42">
        <v>2</v>
      </c>
      <c r="AB80" s="46"/>
      <c r="AC80" s="46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>
        <v>1</v>
      </c>
      <c r="AO80" s="38"/>
      <c r="AP80" s="38"/>
      <c r="AQ80" s="38"/>
      <c r="AR80" s="38"/>
      <c r="AS80" s="38"/>
      <c r="AT80" s="38">
        <v>31</v>
      </c>
      <c r="AU80" s="38">
        <v>11</v>
      </c>
      <c r="AV80" s="38">
        <v>38</v>
      </c>
      <c r="AW80" s="38">
        <v>10</v>
      </c>
      <c r="AX80" s="38">
        <f t="shared" si="17"/>
        <v>-7</v>
      </c>
      <c r="AY80" s="38">
        <f t="shared" si="18"/>
        <v>1</v>
      </c>
      <c r="AZ80" s="38">
        <v>3</v>
      </c>
      <c r="BA80" s="38">
        <v>3</v>
      </c>
      <c r="BB80" s="38">
        <v>3</v>
      </c>
      <c r="BC80" s="38">
        <v>9</v>
      </c>
      <c r="BD80" s="38">
        <v>10</v>
      </c>
      <c r="BE80" s="38">
        <v>11</v>
      </c>
      <c r="BF80" s="38">
        <v>13</v>
      </c>
      <c r="BG80" s="38">
        <v>34</v>
      </c>
      <c r="BH80" t="str">
        <f t="shared" si="23"/>
        <v>0</v>
      </c>
      <c r="BI80">
        <v>15</v>
      </c>
      <c r="BJ80">
        <v>32</v>
      </c>
      <c r="BK80">
        <v>33</v>
      </c>
      <c r="BL80">
        <v>31</v>
      </c>
      <c r="BM80" s="7">
        <v>96</v>
      </c>
    </row>
    <row r="81" spans="1:65" s="38" customFormat="1" x14ac:dyDescent="0.35">
      <c r="A81" s="19">
        <v>79</v>
      </c>
      <c r="B81" t="s">
        <v>133</v>
      </c>
      <c r="C81" t="s">
        <v>4</v>
      </c>
      <c r="D81">
        <v>20</v>
      </c>
      <c r="E81">
        <v>70</v>
      </c>
      <c r="F81">
        <v>166</v>
      </c>
      <c r="G81" s="21">
        <f t="shared" si="19"/>
        <v>25.402816083611555</v>
      </c>
      <c r="H81">
        <v>25.4</v>
      </c>
      <c r="I81" s="1">
        <v>43269</v>
      </c>
      <c r="J81" s="1">
        <v>43274</v>
      </c>
      <c r="K81" t="s">
        <v>134</v>
      </c>
      <c r="L81" t="s">
        <v>135</v>
      </c>
      <c r="M81" s="3">
        <v>0.3972222222222222</v>
      </c>
      <c r="N81" s="3">
        <v>0.50972222222222219</v>
      </c>
      <c r="O81" s="7">
        <v>80</v>
      </c>
      <c r="P81">
        <v>80</v>
      </c>
      <c r="Q81" s="4">
        <f t="shared" si="20"/>
        <v>0.11249999999999999</v>
      </c>
      <c r="R81" s="3">
        <v>0.55763888888888891</v>
      </c>
      <c r="S81" s="3">
        <f t="shared" si="21"/>
        <v>0.16041666666666671</v>
      </c>
      <c r="T81" s="3">
        <v>0.57361111111111118</v>
      </c>
      <c r="U81" s="3">
        <f t="shared" si="22"/>
        <v>0.17638888888888898</v>
      </c>
      <c r="V81" s="26">
        <v>2</v>
      </c>
      <c r="W81" s="29">
        <v>3</v>
      </c>
      <c r="X81" s="10">
        <v>3</v>
      </c>
      <c r="Y81" s="10">
        <v>2</v>
      </c>
      <c r="Z81" s="10">
        <v>2</v>
      </c>
      <c r="AA81" s="10">
        <v>1</v>
      </c>
      <c r="AB81" s="5">
        <v>1.4</v>
      </c>
      <c r="AC81" s="5">
        <v>7.95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0</v>
      </c>
      <c r="AK81"/>
      <c r="AL81">
        <v>1</v>
      </c>
      <c r="AM81">
        <v>1</v>
      </c>
      <c r="AN81">
        <v>1</v>
      </c>
      <c r="AO81">
        <v>1</v>
      </c>
      <c r="AP81">
        <v>0</v>
      </c>
      <c r="AQ81"/>
      <c r="AR81">
        <v>1</v>
      </c>
      <c r="AS81">
        <v>1</v>
      </c>
      <c r="AT81">
        <v>25</v>
      </c>
      <c r="AU81">
        <v>10</v>
      </c>
      <c r="AV81">
        <v>20</v>
      </c>
      <c r="AW81">
        <v>10</v>
      </c>
      <c r="AX81">
        <f t="shared" si="17"/>
        <v>5</v>
      </c>
      <c r="AY81">
        <f t="shared" si="18"/>
        <v>0</v>
      </c>
      <c r="AZ81" s="2">
        <v>0</v>
      </c>
      <c r="BA81" s="2">
        <v>1</v>
      </c>
      <c r="BB81" s="2">
        <v>1</v>
      </c>
      <c r="BC81" s="2">
        <v>2</v>
      </c>
      <c r="BD81" s="2">
        <v>8</v>
      </c>
      <c r="BE81" s="2">
        <v>13</v>
      </c>
      <c r="BF81" s="2">
        <v>14</v>
      </c>
      <c r="BG81" s="2">
        <v>35</v>
      </c>
      <c r="BH81" t="str">
        <f t="shared" si="23"/>
        <v>0</v>
      </c>
      <c r="BI81">
        <v>25</v>
      </c>
      <c r="BJ81">
        <v>34</v>
      </c>
      <c r="BK81">
        <v>19</v>
      </c>
      <c r="BL81">
        <v>24</v>
      </c>
      <c r="BM81" s="7">
        <v>77</v>
      </c>
    </row>
    <row r="82" spans="1:65" x14ac:dyDescent="0.35">
      <c r="A82" s="11">
        <v>80</v>
      </c>
      <c r="B82" t="s">
        <v>304</v>
      </c>
      <c r="C82" t="s">
        <v>131</v>
      </c>
      <c r="D82">
        <v>23</v>
      </c>
      <c r="E82">
        <v>70</v>
      </c>
      <c r="F82">
        <v>178</v>
      </c>
      <c r="G82" s="21">
        <f t="shared" si="19"/>
        <v>22.093170054286073</v>
      </c>
      <c r="H82">
        <v>22.1</v>
      </c>
      <c r="I82" s="1">
        <v>43451</v>
      </c>
      <c r="J82" s="1">
        <v>43472</v>
      </c>
      <c r="L82" t="s">
        <v>319</v>
      </c>
      <c r="M82" s="3">
        <v>0.38611111111111113</v>
      </c>
      <c r="N82" s="3">
        <v>0.5131944444444444</v>
      </c>
      <c r="O82" s="7"/>
      <c r="Q82" s="4">
        <f t="shared" si="20"/>
        <v>0.12708333333333327</v>
      </c>
      <c r="R82" s="3">
        <v>0.55833333333333335</v>
      </c>
      <c r="S82" s="3">
        <f t="shared" si="21"/>
        <v>0.17222222222222222</v>
      </c>
      <c r="T82" s="3">
        <v>0.57222222222222219</v>
      </c>
      <c r="U82" s="3">
        <f t="shared" si="22"/>
        <v>0.18611111111111106</v>
      </c>
      <c r="V82" s="27">
        <v>3</v>
      </c>
      <c r="W82" s="31">
        <v>3</v>
      </c>
      <c r="X82" s="10">
        <v>3</v>
      </c>
      <c r="Y82" s="10">
        <v>2</v>
      </c>
      <c r="Z82" s="10">
        <v>2</v>
      </c>
      <c r="AA82" s="10">
        <v>3</v>
      </c>
      <c r="AB82" s="5">
        <v>4.2</v>
      </c>
      <c r="AC82" s="5">
        <v>5</v>
      </c>
      <c r="AD82">
        <v>0</v>
      </c>
      <c r="AE82"/>
      <c r="AF82"/>
      <c r="AG82"/>
      <c r="AH82"/>
      <c r="AI82"/>
      <c r="AL82">
        <v>1</v>
      </c>
      <c r="AM82">
        <v>1</v>
      </c>
      <c r="AN82">
        <v>1</v>
      </c>
      <c r="AO82">
        <v>1</v>
      </c>
      <c r="AP82">
        <v>0</v>
      </c>
      <c r="AQ82">
        <v>0</v>
      </c>
      <c r="AT82">
        <v>24</v>
      </c>
      <c r="AU82">
        <v>12</v>
      </c>
      <c r="AV82">
        <v>19</v>
      </c>
      <c r="AW82">
        <v>10</v>
      </c>
      <c r="AX82">
        <f t="shared" si="17"/>
        <v>5</v>
      </c>
      <c r="AY82">
        <f t="shared" si="18"/>
        <v>2</v>
      </c>
      <c r="AZ82" s="2">
        <v>0</v>
      </c>
      <c r="BA82" s="2">
        <v>3</v>
      </c>
      <c r="BB82" s="2">
        <v>2</v>
      </c>
      <c r="BC82" s="2">
        <v>5</v>
      </c>
      <c r="BD82" s="2">
        <v>10</v>
      </c>
      <c r="BE82" s="2">
        <v>13</v>
      </c>
      <c r="BF82" s="2">
        <v>13</v>
      </c>
      <c r="BG82">
        <f>SUM(BD82:BF82)</f>
        <v>36</v>
      </c>
      <c r="BH82" t="str">
        <f t="shared" si="23"/>
        <v>0</v>
      </c>
      <c r="BI82">
        <v>18</v>
      </c>
      <c r="BJ82">
        <v>20</v>
      </c>
      <c r="BK82">
        <v>26</v>
      </c>
      <c r="BL82">
        <v>25</v>
      </c>
      <c r="BM82" s="7">
        <v>71</v>
      </c>
    </row>
    <row r="83" spans="1:65" x14ac:dyDescent="0.35">
      <c r="A83" s="11">
        <v>81</v>
      </c>
      <c r="B83" t="s">
        <v>139</v>
      </c>
      <c r="C83" t="s">
        <v>4</v>
      </c>
      <c r="D83">
        <v>21</v>
      </c>
      <c r="E83">
        <v>68</v>
      </c>
      <c r="F83">
        <v>172</v>
      </c>
      <c r="G83" s="21">
        <f t="shared" si="19"/>
        <v>22.985397512168742</v>
      </c>
      <c r="H83">
        <v>22.9</v>
      </c>
      <c r="I83" s="1">
        <v>43256</v>
      </c>
      <c r="J83" s="1">
        <v>43283</v>
      </c>
      <c r="L83" t="s">
        <v>140</v>
      </c>
      <c r="M83" s="3">
        <v>0.38611111111111113</v>
      </c>
      <c r="N83" s="3">
        <v>0.51736111111111105</v>
      </c>
      <c r="O83" s="7">
        <v>80</v>
      </c>
      <c r="P83" s="22">
        <v>79</v>
      </c>
      <c r="Q83" s="4">
        <f t="shared" si="20"/>
        <v>0.13124999999999992</v>
      </c>
      <c r="R83" s="3">
        <v>0.55347222222222225</v>
      </c>
      <c r="S83" s="3">
        <f t="shared" si="21"/>
        <v>0.16736111111111113</v>
      </c>
      <c r="T83" s="3">
        <v>0.56597222222222221</v>
      </c>
      <c r="U83" s="3">
        <f t="shared" si="22"/>
        <v>0.17986111111111108</v>
      </c>
      <c r="V83" s="26">
        <v>1</v>
      </c>
      <c r="W83" s="29">
        <v>2</v>
      </c>
      <c r="X83" s="10">
        <v>3</v>
      </c>
      <c r="Y83" s="10">
        <v>2</v>
      </c>
      <c r="Z83" s="10">
        <v>3</v>
      </c>
      <c r="AA83" s="10">
        <v>1</v>
      </c>
      <c r="AB83" s="5">
        <v>4.8</v>
      </c>
      <c r="AC83" s="5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0</v>
      </c>
      <c r="AL83">
        <v>1</v>
      </c>
      <c r="AM83">
        <v>1</v>
      </c>
      <c r="AN83">
        <v>1</v>
      </c>
      <c r="AO83">
        <v>1</v>
      </c>
      <c r="AP83">
        <v>0</v>
      </c>
      <c r="AR83">
        <v>1</v>
      </c>
      <c r="AS83">
        <v>1</v>
      </c>
      <c r="AT83">
        <v>36</v>
      </c>
      <c r="AU83">
        <v>11</v>
      </c>
      <c r="AV83">
        <v>41</v>
      </c>
      <c r="AW83">
        <v>10</v>
      </c>
      <c r="AX83">
        <f t="shared" si="17"/>
        <v>-5</v>
      </c>
      <c r="AY83">
        <f t="shared" si="18"/>
        <v>1</v>
      </c>
      <c r="AZ83" s="2">
        <v>0</v>
      </c>
      <c r="BA83" s="2">
        <v>4</v>
      </c>
      <c r="BB83" s="2">
        <v>2</v>
      </c>
      <c r="BC83" s="2">
        <v>6</v>
      </c>
      <c r="BD83" s="2">
        <v>14</v>
      </c>
      <c r="BE83" s="2">
        <v>24</v>
      </c>
      <c r="BF83" s="2">
        <v>8</v>
      </c>
      <c r="BG83" s="2">
        <v>46</v>
      </c>
      <c r="BH83" t="str">
        <f t="shared" si="23"/>
        <v>0</v>
      </c>
      <c r="BI83">
        <v>26</v>
      </c>
      <c r="BJ83">
        <v>15</v>
      </c>
      <c r="BK83">
        <v>29</v>
      </c>
      <c r="BL83">
        <v>23</v>
      </c>
      <c r="BM83" s="7">
        <v>67</v>
      </c>
    </row>
    <row r="84" spans="1:65" x14ac:dyDescent="0.35">
      <c r="A84" s="11">
        <v>82</v>
      </c>
      <c r="B84" s="2" t="s">
        <v>46</v>
      </c>
      <c r="C84" s="2" t="s">
        <v>46</v>
      </c>
      <c r="D84" s="2" t="s">
        <v>46</v>
      </c>
      <c r="E84" s="2" t="s">
        <v>46</v>
      </c>
      <c r="F84" s="2" t="s">
        <v>46</v>
      </c>
      <c r="G84" s="2" t="s">
        <v>46</v>
      </c>
      <c r="H84" s="2" t="s">
        <v>46</v>
      </c>
      <c r="I84" s="2" t="s">
        <v>46</v>
      </c>
      <c r="J84" s="2" t="s">
        <v>46</v>
      </c>
      <c r="K84" s="2" t="s">
        <v>46</v>
      </c>
      <c r="L84" s="2" t="s">
        <v>46</v>
      </c>
      <c r="M84" s="2" t="s">
        <v>46</v>
      </c>
      <c r="N84" s="2" t="s">
        <v>46</v>
      </c>
      <c r="O84" s="2" t="s">
        <v>46</v>
      </c>
      <c r="P84" s="2" t="s">
        <v>46</v>
      </c>
      <c r="Q84" s="2" t="s">
        <v>46</v>
      </c>
      <c r="R84" s="2" t="s">
        <v>46</v>
      </c>
      <c r="S84" s="2" t="s">
        <v>46</v>
      </c>
      <c r="T84" s="2" t="s">
        <v>46</v>
      </c>
      <c r="U84" s="2" t="s">
        <v>46</v>
      </c>
      <c r="V84" s="50" t="s">
        <v>46</v>
      </c>
      <c r="W84" s="2" t="s">
        <v>46</v>
      </c>
      <c r="X84" s="48" t="s">
        <v>46</v>
      </c>
      <c r="Y84" s="48" t="s">
        <v>46</v>
      </c>
      <c r="Z84" s="48" t="s">
        <v>46</v>
      </c>
      <c r="AA84" s="48" t="s">
        <v>46</v>
      </c>
      <c r="AB84" s="2" t="s">
        <v>46</v>
      </c>
      <c r="AC84" s="2" t="s">
        <v>46</v>
      </c>
      <c r="AD84" s="2" t="s">
        <v>46</v>
      </c>
      <c r="AE84" s="2" t="s">
        <v>46</v>
      </c>
      <c r="AF84" s="2" t="s">
        <v>46</v>
      </c>
      <c r="AG84" s="2" t="s">
        <v>46</v>
      </c>
      <c r="AH84" s="2" t="s">
        <v>46</v>
      </c>
      <c r="AI84" s="2" t="s">
        <v>46</v>
      </c>
      <c r="AJ84" s="2" t="s">
        <v>46</v>
      </c>
      <c r="AK84" s="2" t="s">
        <v>46</v>
      </c>
      <c r="AL84"/>
      <c r="AM84"/>
      <c r="AN84"/>
      <c r="AO84"/>
      <c r="AR84" s="2" t="s">
        <v>46</v>
      </c>
      <c r="AS84" s="2" t="s">
        <v>46</v>
      </c>
      <c r="AT84" s="2" t="s">
        <v>46</v>
      </c>
      <c r="AU84" s="2" t="s">
        <v>46</v>
      </c>
      <c r="AV84" s="2" t="s">
        <v>46</v>
      </c>
      <c r="AW84" s="2" t="s">
        <v>46</v>
      </c>
      <c r="AX84" s="2" t="s">
        <v>46</v>
      </c>
      <c r="AY84" s="2" t="s">
        <v>46</v>
      </c>
      <c r="AZ84" s="2" t="s">
        <v>46</v>
      </c>
      <c r="BA84" s="2" t="s">
        <v>46</v>
      </c>
      <c r="BB84" s="2" t="s">
        <v>46</v>
      </c>
      <c r="BC84" s="2" t="s">
        <v>46</v>
      </c>
      <c r="BH84" t="str">
        <f t="shared" si="23"/>
        <v>0</v>
      </c>
    </row>
    <row r="85" spans="1:65" x14ac:dyDescent="0.35">
      <c r="A85" s="19">
        <v>83</v>
      </c>
      <c r="B85" t="s">
        <v>141</v>
      </c>
      <c r="C85" t="s">
        <v>4</v>
      </c>
      <c r="D85">
        <v>25</v>
      </c>
      <c r="E85">
        <v>74</v>
      </c>
      <c r="F85">
        <v>177</v>
      </c>
      <c r="G85" s="21">
        <f>E85/((F85/100)^2)</f>
        <v>23.620287912158062</v>
      </c>
      <c r="H85">
        <v>23.6</v>
      </c>
      <c r="I85" s="1">
        <v>43251</v>
      </c>
      <c r="J85" s="1">
        <v>43285</v>
      </c>
      <c r="K85" t="s">
        <v>82</v>
      </c>
      <c r="L85" t="s">
        <v>142</v>
      </c>
      <c r="M85" s="3">
        <v>0.3833333333333333</v>
      </c>
      <c r="N85" s="3">
        <v>0.53472222222222221</v>
      </c>
      <c r="O85" s="7">
        <v>80</v>
      </c>
      <c r="P85">
        <v>80</v>
      </c>
      <c r="Q85" s="4">
        <f>N85-M85</f>
        <v>0.15138888888888891</v>
      </c>
      <c r="R85" s="3">
        <v>0.5805555555555556</v>
      </c>
      <c r="S85" s="3">
        <f>R85-M85</f>
        <v>0.1972222222222223</v>
      </c>
      <c r="T85" s="3">
        <v>0.61388888888888882</v>
      </c>
      <c r="U85" s="3">
        <f>T85-M85</f>
        <v>0.23055555555555551</v>
      </c>
      <c r="V85" s="52">
        <v>2</v>
      </c>
      <c r="W85" s="29" t="s">
        <v>290</v>
      </c>
      <c r="X85" s="10">
        <v>3</v>
      </c>
      <c r="Y85" s="10">
        <v>2</v>
      </c>
      <c r="Z85" s="10">
        <v>3</v>
      </c>
      <c r="AA85" s="10">
        <v>2</v>
      </c>
      <c r="AB85" s="5">
        <v>3.33</v>
      </c>
      <c r="AC85" s="5">
        <v>1.5</v>
      </c>
      <c r="AD85">
        <v>0</v>
      </c>
      <c r="AE85">
        <v>1</v>
      </c>
      <c r="AF85">
        <v>1</v>
      </c>
      <c r="AG85">
        <v>1</v>
      </c>
      <c r="AH85">
        <v>0</v>
      </c>
      <c r="AI85">
        <v>1</v>
      </c>
      <c r="AJ85">
        <v>0</v>
      </c>
      <c r="AL85">
        <v>1</v>
      </c>
      <c r="AM85">
        <v>1</v>
      </c>
      <c r="AN85">
        <v>0</v>
      </c>
      <c r="AO85">
        <v>1</v>
      </c>
      <c r="AP85">
        <v>0</v>
      </c>
      <c r="AR85">
        <v>1</v>
      </c>
      <c r="AS85">
        <v>1</v>
      </c>
      <c r="AT85">
        <v>30</v>
      </c>
      <c r="AU85">
        <v>11</v>
      </c>
      <c r="AV85">
        <v>22</v>
      </c>
      <c r="AW85">
        <v>11</v>
      </c>
      <c r="AX85">
        <f>AT85-AV85</f>
        <v>8</v>
      </c>
      <c r="AY85">
        <f>AU85-AW85</f>
        <v>0</v>
      </c>
      <c r="AZ85" s="2">
        <v>10</v>
      </c>
      <c r="BA85" s="2">
        <v>7</v>
      </c>
      <c r="BB85" s="2">
        <v>6</v>
      </c>
      <c r="BC85" s="2">
        <v>23</v>
      </c>
      <c r="BD85" s="2">
        <v>12</v>
      </c>
      <c r="BE85" s="2">
        <v>14</v>
      </c>
      <c r="BF85" s="2">
        <v>22</v>
      </c>
      <c r="BG85" s="2">
        <v>48</v>
      </c>
      <c r="BH85" t="str">
        <f t="shared" si="23"/>
        <v>0</v>
      </c>
      <c r="BI85">
        <v>47</v>
      </c>
      <c r="BJ85">
        <v>30</v>
      </c>
      <c r="BK85">
        <v>26</v>
      </c>
      <c r="BL85">
        <v>24</v>
      </c>
      <c r="BM85" s="7">
        <v>80</v>
      </c>
    </row>
    <row r="86" spans="1:65" x14ac:dyDescent="0.35">
      <c r="A86" s="11">
        <v>84</v>
      </c>
      <c r="B86" s="2" t="s">
        <v>46</v>
      </c>
      <c r="C86" s="2" t="s">
        <v>46</v>
      </c>
      <c r="D86" s="2" t="s">
        <v>46</v>
      </c>
      <c r="E86" s="2" t="s">
        <v>46</v>
      </c>
      <c r="F86" s="2" t="s">
        <v>46</v>
      </c>
      <c r="G86" s="2" t="s">
        <v>46</v>
      </c>
      <c r="I86" s="2" t="s">
        <v>46</v>
      </c>
      <c r="J86" s="2" t="s">
        <v>46</v>
      </c>
      <c r="K86" s="2" t="s">
        <v>46</v>
      </c>
      <c r="L86" s="2" t="s">
        <v>46</v>
      </c>
      <c r="M86" s="2" t="s">
        <v>46</v>
      </c>
      <c r="N86" s="2" t="s">
        <v>46</v>
      </c>
      <c r="O86" s="2" t="s">
        <v>46</v>
      </c>
      <c r="P86" s="2" t="s">
        <v>46</v>
      </c>
      <c r="Q86" s="2" t="s">
        <v>46</v>
      </c>
      <c r="R86" s="2" t="s">
        <v>46</v>
      </c>
      <c r="S86" s="2" t="s">
        <v>46</v>
      </c>
      <c r="T86" s="2" t="s">
        <v>46</v>
      </c>
      <c r="U86" s="2" t="s">
        <v>46</v>
      </c>
      <c r="V86" s="50" t="s">
        <v>46</v>
      </c>
      <c r="W86" s="2" t="s">
        <v>46</v>
      </c>
      <c r="X86" s="48" t="s">
        <v>46</v>
      </c>
      <c r="Y86" s="48" t="s">
        <v>46</v>
      </c>
      <c r="Z86" s="48" t="s">
        <v>46</v>
      </c>
      <c r="AA86" s="48" t="s">
        <v>46</v>
      </c>
      <c r="AB86" s="2" t="s">
        <v>46</v>
      </c>
      <c r="AC86" s="2" t="s">
        <v>46</v>
      </c>
      <c r="AD86" s="2" t="s">
        <v>46</v>
      </c>
      <c r="AE86" s="2" t="s">
        <v>46</v>
      </c>
      <c r="AF86" s="2" t="s">
        <v>46</v>
      </c>
      <c r="AG86" s="2" t="s">
        <v>46</v>
      </c>
      <c r="AH86" s="2" t="s">
        <v>46</v>
      </c>
      <c r="AI86" s="2" t="s">
        <v>46</v>
      </c>
      <c r="AJ86" s="2" t="s">
        <v>46</v>
      </c>
      <c r="AK86" s="2" t="s">
        <v>46</v>
      </c>
      <c r="AL86"/>
      <c r="AM86"/>
      <c r="AN86"/>
      <c r="AO86"/>
      <c r="AR86" s="2" t="s">
        <v>46</v>
      </c>
      <c r="AS86" s="2" t="s">
        <v>46</v>
      </c>
      <c r="AT86" s="2" t="s">
        <v>46</v>
      </c>
      <c r="AU86" s="2" t="s">
        <v>46</v>
      </c>
      <c r="AV86" s="2" t="s">
        <v>46</v>
      </c>
      <c r="AW86" s="2" t="s">
        <v>46</v>
      </c>
      <c r="AX86" s="2" t="s">
        <v>46</v>
      </c>
      <c r="AY86" s="2" t="s">
        <v>46</v>
      </c>
      <c r="AZ86" s="2" t="s">
        <v>46</v>
      </c>
      <c r="BA86" s="2" t="s">
        <v>46</v>
      </c>
      <c r="BB86" s="2" t="s">
        <v>46</v>
      </c>
      <c r="BC86" s="2" t="s">
        <v>46</v>
      </c>
      <c r="BH86" t="str">
        <f t="shared" si="23"/>
        <v>0</v>
      </c>
    </row>
    <row r="87" spans="1:65" x14ac:dyDescent="0.35">
      <c r="A87" s="11">
        <v>85</v>
      </c>
      <c r="B87" t="s">
        <v>154</v>
      </c>
      <c r="C87" t="s">
        <v>4</v>
      </c>
      <c r="D87">
        <v>33</v>
      </c>
      <c r="E87">
        <v>66</v>
      </c>
      <c r="F87">
        <v>178</v>
      </c>
      <c r="G87" s="21">
        <f t="shared" ref="G87:G130" si="24">E87/((F87/100)^2)</f>
        <v>20.830703194041156</v>
      </c>
      <c r="H87" s="2" t="s">
        <v>46</v>
      </c>
      <c r="I87" s="1">
        <v>43257</v>
      </c>
      <c r="J87" s="1">
        <v>43286</v>
      </c>
      <c r="K87" t="s">
        <v>165</v>
      </c>
      <c r="L87" t="s">
        <v>161</v>
      </c>
      <c r="M87" s="3">
        <v>0.38472222222222219</v>
      </c>
      <c r="N87" s="3">
        <v>0.50555555555555554</v>
      </c>
      <c r="O87" s="7">
        <v>80</v>
      </c>
      <c r="P87" s="22">
        <v>76</v>
      </c>
      <c r="Q87" s="4">
        <f t="shared" ref="Q87:Q130" si="25">N87-M87</f>
        <v>0.12083333333333335</v>
      </c>
      <c r="R87" s="3">
        <v>0.54513888888888895</v>
      </c>
      <c r="S87" s="3">
        <f t="shared" ref="S87:S105" si="26">R87-M87</f>
        <v>0.16041666666666676</v>
      </c>
      <c r="T87" s="3">
        <v>0.57291666666666663</v>
      </c>
      <c r="U87" s="3">
        <f t="shared" ref="U87:U130" si="27">T87-M87</f>
        <v>0.18819444444444444</v>
      </c>
      <c r="V87" s="52">
        <v>1</v>
      </c>
      <c r="W87" s="29">
        <v>3</v>
      </c>
      <c r="X87" s="7">
        <v>2</v>
      </c>
      <c r="Y87" s="7">
        <v>3</v>
      </c>
      <c r="Z87" s="7">
        <v>2</v>
      </c>
      <c r="AA87" s="10">
        <v>1</v>
      </c>
      <c r="AB87" s="5">
        <v>4.71</v>
      </c>
      <c r="AC87" s="5">
        <v>2.5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L87">
        <v>1</v>
      </c>
      <c r="AM87">
        <v>1</v>
      </c>
      <c r="AN87">
        <v>1</v>
      </c>
      <c r="AO87">
        <v>1</v>
      </c>
      <c r="AP87">
        <v>0</v>
      </c>
      <c r="AR87">
        <v>1</v>
      </c>
      <c r="AS87">
        <v>1</v>
      </c>
      <c r="AT87">
        <v>32</v>
      </c>
      <c r="AU87">
        <v>10</v>
      </c>
      <c r="AV87">
        <v>38</v>
      </c>
      <c r="AW87">
        <v>10</v>
      </c>
      <c r="AX87">
        <f>AT87-AV87</f>
        <v>-6</v>
      </c>
      <c r="AY87">
        <f>AU87-AW87</f>
        <v>0</v>
      </c>
      <c r="AZ87" s="2">
        <v>2</v>
      </c>
      <c r="BA87" s="2">
        <v>0</v>
      </c>
      <c r="BB87" s="2">
        <v>1</v>
      </c>
      <c r="BC87" s="2">
        <v>3</v>
      </c>
      <c r="BD87" s="2">
        <v>22</v>
      </c>
      <c r="BE87" s="2">
        <v>17</v>
      </c>
      <c r="BF87" s="2">
        <v>11</v>
      </c>
      <c r="BG87" s="2">
        <v>50</v>
      </c>
      <c r="BH87" t="str">
        <f t="shared" si="23"/>
        <v>0</v>
      </c>
      <c r="BI87">
        <v>36</v>
      </c>
      <c r="BJ87">
        <v>16</v>
      </c>
      <c r="BK87">
        <v>12</v>
      </c>
      <c r="BL87">
        <v>17</v>
      </c>
      <c r="BM87" s="7">
        <v>45</v>
      </c>
    </row>
    <row r="88" spans="1:65" x14ac:dyDescent="0.35">
      <c r="A88" s="11">
        <v>86</v>
      </c>
      <c r="B88" t="s">
        <v>305</v>
      </c>
      <c r="C88" t="s">
        <v>131</v>
      </c>
      <c r="D88" s="2">
        <v>20</v>
      </c>
      <c r="E88" s="2">
        <v>74</v>
      </c>
      <c r="F88" s="2">
        <v>190</v>
      </c>
      <c r="G88" s="21">
        <f t="shared" si="24"/>
        <v>20.498614958448755</v>
      </c>
      <c r="H88" s="2" t="s">
        <v>46</v>
      </c>
      <c r="I88" s="1">
        <v>43433</v>
      </c>
      <c r="J88" s="1">
        <v>43472</v>
      </c>
      <c r="L88" s="2" t="s">
        <v>318</v>
      </c>
      <c r="M88" s="3">
        <v>0.5180555555555556</v>
      </c>
      <c r="N88" s="3">
        <v>0.64861111111111114</v>
      </c>
      <c r="O88" s="7"/>
      <c r="Q88" s="4">
        <f t="shared" si="25"/>
        <v>0.13055555555555554</v>
      </c>
      <c r="R88" s="3">
        <v>0.69513888888888886</v>
      </c>
      <c r="S88" s="3">
        <f t="shared" si="26"/>
        <v>0.17708333333333326</v>
      </c>
      <c r="T88" s="3">
        <v>0.70972222222222225</v>
      </c>
      <c r="U88" s="3">
        <f t="shared" si="27"/>
        <v>0.19166666666666665</v>
      </c>
      <c r="V88" s="27">
        <v>2</v>
      </c>
      <c r="W88" s="31">
        <v>1</v>
      </c>
      <c r="X88" s="48">
        <v>3</v>
      </c>
      <c r="Y88" s="48">
        <v>2</v>
      </c>
      <c r="Z88" s="48">
        <v>2</v>
      </c>
      <c r="AA88" s="48">
        <v>1</v>
      </c>
      <c r="AB88" s="5">
        <v>5.3</v>
      </c>
      <c r="AC88" s="5">
        <v>4.4000000000000004</v>
      </c>
      <c r="AD88" s="2">
        <v>1</v>
      </c>
      <c r="AE88"/>
      <c r="AF88"/>
      <c r="AG88"/>
      <c r="AH88"/>
      <c r="AI88"/>
      <c r="AL88">
        <v>1</v>
      </c>
      <c r="AM88">
        <v>1</v>
      </c>
      <c r="AN88">
        <v>1</v>
      </c>
      <c r="AO88">
        <v>1</v>
      </c>
      <c r="AP88">
        <v>0</v>
      </c>
      <c r="AQ88">
        <v>1</v>
      </c>
      <c r="AT88">
        <v>17</v>
      </c>
      <c r="AU88" s="2">
        <v>13</v>
      </c>
      <c r="AV88" s="2" t="s">
        <v>46</v>
      </c>
      <c r="AW88" s="2" t="s">
        <v>46</v>
      </c>
      <c r="AX88" s="2" t="s">
        <v>46</v>
      </c>
      <c r="AY88" s="2" t="s">
        <v>46</v>
      </c>
      <c r="AZ88" s="2">
        <v>0</v>
      </c>
      <c r="BA88" s="2">
        <v>0</v>
      </c>
      <c r="BB88" s="2">
        <v>1</v>
      </c>
      <c r="BC88" s="2">
        <v>1</v>
      </c>
      <c r="BD88" s="2">
        <v>10</v>
      </c>
      <c r="BE88" s="2">
        <v>13</v>
      </c>
      <c r="BF88" s="2">
        <v>13</v>
      </c>
      <c r="BG88" s="2">
        <v>36</v>
      </c>
      <c r="BH88" t="str">
        <f t="shared" si="23"/>
        <v>0</v>
      </c>
      <c r="BI88">
        <v>25</v>
      </c>
      <c r="BJ88">
        <v>21</v>
      </c>
      <c r="BK88">
        <v>22</v>
      </c>
      <c r="BL88">
        <v>18</v>
      </c>
      <c r="BM88" s="7">
        <v>61</v>
      </c>
    </row>
    <row r="89" spans="1:65" x14ac:dyDescent="0.35">
      <c r="A89" s="19">
        <v>87</v>
      </c>
      <c r="B89" t="s">
        <v>375</v>
      </c>
      <c r="C89" t="s">
        <v>4</v>
      </c>
      <c r="D89">
        <v>23</v>
      </c>
      <c r="E89">
        <v>58</v>
      </c>
      <c r="F89">
        <v>172</v>
      </c>
      <c r="G89" s="21">
        <f t="shared" si="24"/>
        <v>19.605191995673341</v>
      </c>
      <c r="H89" s="2" t="s">
        <v>46</v>
      </c>
      <c r="I89" s="1">
        <v>43284</v>
      </c>
      <c r="J89" s="1">
        <v>43287</v>
      </c>
      <c r="L89" s="22" t="s">
        <v>171</v>
      </c>
      <c r="M89" s="3">
        <v>0.3833333333333333</v>
      </c>
      <c r="N89" s="3">
        <v>0.50347222222222221</v>
      </c>
      <c r="O89" s="7">
        <v>80</v>
      </c>
      <c r="P89">
        <v>80</v>
      </c>
      <c r="Q89" s="4">
        <f t="shared" si="25"/>
        <v>0.12013888888888891</v>
      </c>
      <c r="R89" s="3">
        <v>0.55486111111111114</v>
      </c>
      <c r="S89" s="3">
        <f t="shared" si="26"/>
        <v>0.17152777777777783</v>
      </c>
      <c r="T89" s="3">
        <v>0.57222222222222219</v>
      </c>
      <c r="U89" s="3">
        <f t="shared" si="27"/>
        <v>0.18888888888888888</v>
      </c>
      <c r="V89" s="26">
        <v>2</v>
      </c>
      <c r="W89" s="29">
        <v>1</v>
      </c>
      <c r="X89" s="7">
        <v>3</v>
      </c>
      <c r="Y89" s="7">
        <v>2</v>
      </c>
      <c r="Z89" s="7">
        <v>2</v>
      </c>
      <c r="AA89" s="10">
        <v>3</v>
      </c>
      <c r="AB89" s="5">
        <v>0.3</v>
      </c>
      <c r="AC89" s="5">
        <v>2.4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0</v>
      </c>
      <c r="AL89">
        <v>1</v>
      </c>
      <c r="AM89">
        <v>1</v>
      </c>
      <c r="AN89">
        <v>1</v>
      </c>
      <c r="AO89">
        <v>1</v>
      </c>
      <c r="AP89">
        <v>0</v>
      </c>
      <c r="AR89">
        <v>1</v>
      </c>
      <c r="AS89">
        <v>1</v>
      </c>
      <c r="AT89">
        <v>30</v>
      </c>
      <c r="AU89">
        <v>11</v>
      </c>
      <c r="AV89">
        <v>25</v>
      </c>
      <c r="AW89">
        <v>10</v>
      </c>
      <c r="AX89">
        <f t="shared" ref="AX89:AX120" si="28">AT89-AV89</f>
        <v>5</v>
      </c>
      <c r="AY89">
        <f t="shared" ref="AY89:AY120" si="29">AU89-AW89</f>
        <v>1</v>
      </c>
      <c r="AZ89" s="2">
        <v>3</v>
      </c>
      <c r="BA89" s="2">
        <v>1</v>
      </c>
      <c r="BB89" s="2">
        <v>4</v>
      </c>
      <c r="BC89" s="2">
        <v>8</v>
      </c>
      <c r="BD89" s="2">
        <v>7</v>
      </c>
      <c r="BE89" s="2">
        <v>8</v>
      </c>
      <c r="BF89" s="2">
        <v>13</v>
      </c>
      <c r="BG89">
        <f>SUM(BD89:BF89)</f>
        <v>28</v>
      </c>
      <c r="BH89" t="str">
        <f t="shared" si="23"/>
        <v>0</v>
      </c>
      <c r="BI89">
        <v>28</v>
      </c>
      <c r="BJ89">
        <v>42</v>
      </c>
      <c r="BK89">
        <v>37</v>
      </c>
      <c r="BL89">
        <v>28</v>
      </c>
      <c r="BM89" s="7">
        <v>107</v>
      </c>
    </row>
    <row r="90" spans="1:65" x14ac:dyDescent="0.35">
      <c r="A90" s="11">
        <v>88</v>
      </c>
      <c r="B90" t="s">
        <v>306</v>
      </c>
      <c r="C90" t="s">
        <v>131</v>
      </c>
      <c r="D90">
        <v>24</v>
      </c>
      <c r="E90">
        <v>96</v>
      </c>
      <c r="F90">
        <v>193</v>
      </c>
      <c r="G90" s="21">
        <f t="shared" si="24"/>
        <v>25.772503959837849</v>
      </c>
      <c r="H90" s="2" t="s">
        <v>46</v>
      </c>
      <c r="I90" s="1">
        <v>43402</v>
      </c>
      <c r="J90" s="1">
        <v>43475</v>
      </c>
      <c r="L90" t="s">
        <v>317</v>
      </c>
      <c r="M90" s="3">
        <v>0.49791666666666662</v>
      </c>
      <c r="N90" s="3">
        <v>0.62013888888888891</v>
      </c>
      <c r="O90" s="7"/>
      <c r="Q90" s="4">
        <f t="shared" si="25"/>
        <v>0.12222222222222229</v>
      </c>
      <c r="R90" s="3">
        <v>0.6645833333333333</v>
      </c>
      <c r="S90" s="3">
        <f t="shared" si="26"/>
        <v>0.16666666666666669</v>
      </c>
      <c r="T90" s="3">
        <v>0.69236111111111109</v>
      </c>
      <c r="U90" s="3">
        <f t="shared" si="27"/>
        <v>0.19444444444444448</v>
      </c>
      <c r="V90" s="27">
        <v>2</v>
      </c>
      <c r="W90" s="31">
        <v>1</v>
      </c>
      <c r="X90" s="48">
        <v>3</v>
      </c>
      <c r="Y90" s="48">
        <v>2</v>
      </c>
      <c r="Z90" s="48">
        <v>3</v>
      </c>
      <c r="AA90" s="48">
        <v>1</v>
      </c>
      <c r="AB90" s="5">
        <v>4.0999999999999996</v>
      </c>
      <c r="AC90" s="5">
        <v>2</v>
      </c>
      <c r="AD90">
        <v>1</v>
      </c>
      <c r="AE90"/>
      <c r="AF90"/>
      <c r="AG90"/>
      <c r="AH90"/>
      <c r="AI90"/>
      <c r="AL90" s="7">
        <v>1</v>
      </c>
      <c r="AM90" s="7">
        <v>1</v>
      </c>
      <c r="AN90">
        <v>1</v>
      </c>
      <c r="AO90">
        <v>1</v>
      </c>
      <c r="AP90" s="7">
        <v>0</v>
      </c>
      <c r="AQ90" s="7">
        <v>1</v>
      </c>
      <c r="AT90">
        <v>27</v>
      </c>
      <c r="AU90" s="2">
        <v>11</v>
      </c>
      <c r="AV90" s="2">
        <v>27</v>
      </c>
      <c r="AW90" s="2">
        <v>10</v>
      </c>
      <c r="AX90">
        <f t="shared" si="28"/>
        <v>0</v>
      </c>
      <c r="AY90">
        <f t="shared" si="29"/>
        <v>1</v>
      </c>
      <c r="AZ90" s="2">
        <v>2</v>
      </c>
      <c r="BA90" s="2">
        <v>1</v>
      </c>
      <c r="BB90" s="2">
        <v>1</v>
      </c>
      <c r="BC90" s="2">
        <v>4</v>
      </c>
      <c r="BD90" s="2">
        <v>11</v>
      </c>
      <c r="BE90" s="2">
        <v>8</v>
      </c>
      <c r="BF90" s="2">
        <v>17</v>
      </c>
      <c r="BG90" s="2">
        <v>36</v>
      </c>
      <c r="BH90" t="str">
        <f t="shared" si="23"/>
        <v>0</v>
      </c>
      <c r="BI90">
        <v>19</v>
      </c>
      <c r="BJ90">
        <v>22</v>
      </c>
      <c r="BK90">
        <v>34</v>
      </c>
      <c r="BL90">
        <v>22</v>
      </c>
      <c r="BM90" s="7">
        <v>78</v>
      </c>
    </row>
    <row r="91" spans="1:65" x14ac:dyDescent="0.35">
      <c r="A91" s="11">
        <v>89</v>
      </c>
      <c r="B91" t="s">
        <v>162</v>
      </c>
      <c r="C91" t="s">
        <v>4</v>
      </c>
      <c r="D91">
        <v>25</v>
      </c>
      <c r="E91">
        <v>71</v>
      </c>
      <c r="F91">
        <v>172</v>
      </c>
      <c r="G91" s="21">
        <f t="shared" si="24"/>
        <v>23.999459167117362</v>
      </c>
      <c r="H91">
        <v>24</v>
      </c>
      <c r="I91" s="1">
        <v>43259</v>
      </c>
      <c r="J91" s="1">
        <v>43290</v>
      </c>
      <c r="K91" t="s">
        <v>164</v>
      </c>
      <c r="L91" t="s">
        <v>163</v>
      </c>
      <c r="M91" s="3">
        <v>0.38680555555555557</v>
      </c>
      <c r="N91" s="3">
        <v>0.51597222222222217</v>
      </c>
      <c r="O91" s="7">
        <v>80</v>
      </c>
      <c r="P91">
        <v>80</v>
      </c>
      <c r="Q91" s="4">
        <f t="shared" si="25"/>
        <v>0.1291666666666666</v>
      </c>
      <c r="R91" s="3">
        <v>0.56041666666666667</v>
      </c>
      <c r="S91" s="3">
        <f t="shared" si="26"/>
        <v>0.1736111111111111</v>
      </c>
      <c r="T91" s="3">
        <v>0.59166666666666667</v>
      </c>
      <c r="U91" s="3">
        <f t="shared" si="27"/>
        <v>0.2048611111111111</v>
      </c>
      <c r="V91" s="26">
        <v>1</v>
      </c>
      <c r="W91" s="29" t="s">
        <v>290</v>
      </c>
      <c r="X91" s="7">
        <v>1</v>
      </c>
      <c r="Y91" s="7">
        <v>2</v>
      </c>
      <c r="Z91" s="7">
        <v>3</v>
      </c>
      <c r="AA91" s="10">
        <v>2</v>
      </c>
      <c r="AB91" s="5">
        <v>3.8</v>
      </c>
      <c r="AC91" s="5">
        <v>3.5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0</v>
      </c>
      <c r="AL91">
        <v>1</v>
      </c>
      <c r="AM91">
        <v>1</v>
      </c>
      <c r="AN91">
        <v>1</v>
      </c>
      <c r="AO91">
        <v>1</v>
      </c>
      <c r="AP91">
        <v>0</v>
      </c>
      <c r="AR91">
        <v>1</v>
      </c>
      <c r="AS91">
        <v>1</v>
      </c>
      <c r="AT91">
        <v>38</v>
      </c>
      <c r="AU91">
        <v>12</v>
      </c>
      <c r="AV91">
        <v>29</v>
      </c>
      <c r="AW91">
        <v>11</v>
      </c>
      <c r="AX91">
        <f t="shared" si="28"/>
        <v>9</v>
      </c>
      <c r="AY91">
        <f t="shared" si="29"/>
        <v>1</v>
      </c>
      <c r="AZ91" s="2">
        <v>3</v>
      </c>
      <c r="BA91" s="2">
        <v>1</v>
      </c>
      <c r="BB91" s="2">
        <v>2</v>
      </c>
      <c r="BC91" s="2">
        <v>6</v>
      </c>
      <c r="BD91" s="2">
        <v>9</v>
      </c>
      <c r="BE91" s="2">
        <v>12</v>
      </c>
      <c r="BF91" s="2">
        <v>10</v>
      </c>
      <c r="BG91" s="2">
        <v>31</v>
      </c>
      <c r="BH91" t="str">
        <f t="shared" si="23"/>
        <v>0</v>
      </c>
      <c r="BI91">
        <v>25</v>
      </c>
      <c r="BJ91">
        <v>39</v>
      </c>
      <c r="BK91">
        <v>36</v>
      </c>
      <c r="BL91">
        <v>30</v>
      </c>
      <c r="BM91" s="7">
        <v>105</v>
      </c>
    </row>
    <row r="92" spans="1:65" x14ac:dyDescent="0.35">
      <c r="A92" s="11">
        <v>90</v>
      </c>
      <c r="B92" t="s">
        <v>307</v>
      </c>
      <c r="C92" t="s">
        <v>131</v>
      </c>
      <c r="D92">
        <v>20</v>
      </c>
      <c r="E92">
        <v>70</v>
      </c>
      <c r="F92">
        <v>170</v>
      </c>
      <c r="G92" s="21">
        <f t="shared" si="24"/>
        <v>24.221453287197235</v>
      </c>
      <c r="H92" s="2" t="s">
        <v>46</v>
      </c>
      <c r="I92" s="1">
        <v>43453</v>
      </c>
      <c r="J92" s="1">
        <v>43479</v>
      </c>
      <c r="L92" t="s">
        <v>320</v>
      </c>
      <c r="M92" s="3">
        <v>0.38263888888888892</v>
      </c>
      <c r="N92" s="3">
        <v>0.51041666666666663</v>
      </c>
      <c r="O92" s="7"/>
      <c r="Q92" s="4">
        <f t="shared" si="25"/>
        <v>0.12777777777777771</v>
      </c>
      <c r="R92" s="3">
        <v>0.5541666666666667</v>
      </c>
      <c r="S92" s="3">
        <f t="shared" si="26"/>
        <v>0.17152777777777778</v>
      </c>
      <c r="T92" s="3">
        <v>0.56944444444444442</v>
      </c>
      <c r="U92" s="3">
        <f t="shared" si="27"/>
        <v>0.1868055555555555</v>
      </c>
      <c r="V92" s="27">
        <v>2</v>
      </c>
      <c r="W92" s="31">
        <v>1</v>
      </c>
      <c r="X92" s="48">
        <v>3</v>
      </c>
      <c r="Y92" s="48">
        <v>2</v>
      </c>
      <c r="Z92" s="48">
        <v>3</v>
      </c>
      <c r="AA92" s="48">
        <v>1</v>
      </c>
      <c r="AB92" s="5">
        <v>2.37</v>
      </c>
      <c r="AC92" s="5">
        <v>0.5</v>
      </c>
      <c r="AD92">
        <v>1</v>
      </c>
      <c r="AE92"/>
      <c r="AF92"/>
      <c r="AG92"/>
      <c r="AH92"/>
      <c r="AI92"/>
      <c r="AL92">
        <v>1</v>
      </c>
      <c r="AM92">
        <v>1</v>
      </c>
      <c r="AN92"/>
      <c r="AO92">
        <v>1</v>
      </c>
      <c r="AP92">
        <v>0</v>
      </c>
      <c r="AQ92">
        <v>0</v>
      </c>
      <c r="AT92">
        <v>24</v>
      </c>
      <c r="AU92" s="2">
        <v>12</v>
      </c>
      <c r="AV92" s="2">
        <v>15</v>
      </c>
      <c r="AW92" s="2">
        <v>10</v>
      </c>
      <c r="AX92">
        <f t="shared" si="28"/>
        <v>9</v>
      </c>
      <c r="AY92">
        <f t="shared" si="29"/>
        <v>2</v>
      </c>
      <c r="AZ92" s="2">
        <v>1</v>
      </c>
      <c r="BA92" s="2">
        <v>4</v>
      </c>
      <c r="BB92" s="2">
        <v>1</v>
      </c>
      <c r="BC92" s="2">
        <v>6</v>
      </c>
      <c r="BD92" s="2">
        <v>10</v>
      </c>
      <c r="BE92" s="2">
        <v>12</v>
      </c>
      <c r="BF92" s="2">
        <v>17</v>
      </c>
      <c r="BG92">
        <f>SUM(BD92:BF92)</f>
        <v>39</v>
      </c>
      <c r="BH92" t="str">
        <f t="shared" si="23"/>
        <v>0</v>
      </c>
      <c r="BI92">
        <v>29</v>
      </c>
      <c r="BJ92">
        <v>18</v>
      </c>
      <c r="BK92">
        <v>12</v>
      </c>
      <c r="BL92">
        <v>21</v>
      </c>
      <c r="BM92" s="7">
        <v>51</v>
      </c>
    </row>
    <row r="93" spans="1:65" x14ac:dyDescent="0.35">
      <c r="A93" s="19">
        <v>91</v>
      </c>
      <c r="B93" t="s">
        <v>172</v>
      </c>
      <c r="C93" t="s">
        <v>4</v>
      </c>
      <c r="D93">
        <v>29</v>
      </c>
      <c r="E93">
        <v>63.5</v>
      </c>
      <c r="F93">
        <v>174</v>
      </c>
      <c r="G93" s="21">
        <f t="shared" si="24"/>
        <v>20.973708548024838</v>
      </c>
      <c r="H93" s="2" t="s">
        <v>46</v>
      </c>
      <c r="I93" s="1">
        <v>43287</v>
      </c>
      <c r="J93" s="1">
        <v>43291</v>
      </c>
      <c r="K93" t="s">
        <v>173</v>
      </c>
      <c r="L93" s="22" t="s">
        <v>174</v>
      </c>
      <c r="M93" s="3">
        <v>0.38541666666666669</v>
      </c>
      <c r="N93" s="3">
        <v>0.51736111111111105</v>
      </c>
      <c r="O93" s="7">
        <v>80</v>
      </c>
      <c r="P93" s="22">
        <v>40</v>
      </c>
      <c r="Q93" s="4">
        <f t="shared" si="25"/>
        <v>0.13194444444444436</v>
      </c>
      <c r="R93" s="3">
        <v>0.5625</v>
      </c>
      <c r="S93" s="3">
        <f t="shared" si="26"/>
        <v>0.17708333333333331</v>
      </c>
      <c r="T93" s="3">
        <v>0.59583333333333333</v>
      </c>
      <c r="U93" s="3">
        <f t="shared" si="27"/>
        <v>0.21041666666666664</v>
      </c>
      <c r="V93" s="26">
        <v>1</v>
      </c>
      <c r="W93" s="29">
        <v>3</v>
      </c>
      <c r="X93" s="7">
        <v>2</v>
      </c>
      <c r="Y93" s="7">
        <v>1</v>
      </c>
      <c r="Z93" s="7">
        <v>3</v>
      </c>
      <c r="AA93" s="10">
        <v>1</v>
      </c>
      <c r="AB93" s="5">
        <v>1.77</v>
      </c>
      <c r="AC93" s="5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0</v>
      </c>
      <c r="AL93">
        <v>1</v>
      </c>
      <c r="AM93">
        <v>1</v>
      </c>
      <c r="AN93">
        <v>1</v>
      </c>
      <c r="AO93">
        <v>1</v>
      </c>
      <c r="AP93">
        <v>0</v>
      </c>
      <c r="AR93">
        <v>1</v>
      </c>
      <c r="AS93">
        <v>1</v>
      </c>
      <c r="AT93">
        <v>30</v>
      </c>
      <c r="AU93">
        <v>10</v>
      </c>
      <c r="AV93">
        <v>22</v>
      </c>
      <c r="AW93">
        <v>10</v>
      </c>
      <c r="AX93">
        <f t="shared" si="28"/>
        <v>8</v>
      </c>
      <c r="AY93">
        <f t="shared" si="29"/>
        <v>0</v>
      </c>
      <c r="AZ93" s="2">
        <v>3</v>
      </c>
      <c r="BA93" s="2">
        <v>0</v>
      </c>
      <c r="BB93" s="2">
        <v>1</v>
      </c>
      <c r="BC93" s="2">
        <v>4</v>
      </c>
      <c r="BD93" s="2">
        <v>12</v>
      </c>
      <c r="BE93" s="2">
        <v>16</v>
      </c>
      <c r="BF93" s="2">
        <v>16</v>
      </c>
      <c r="BG93">
        <f>SUM(BD93:BF93)</f>
        <v>44</v>
      </c>
      <c r="BH93" t="str">
        <f t="shared" si="23"/>
        <v>0</v>
      </c>
      <c r="BI93">
        <v>27</v>
      </c>
      <c r="BJ93">
        <v>40</v>
      </c>
      <c r="BK93">
        <v>23</v>
      </c>
      <c r="BL93">
        <v>31</v>
      </c>
      <c r="BM93" s="7">
        <v>94</v>
      </c>
    </row>
    <row r="94" spans="1:65" x14ac:dyDescent="0.35">
      <c r="A94" s="11">
        <v>93</v>
      </c>
      <c r="B94" t="s">
        <v>159</v>
      </c>
      <c r="C94" t="s">
        <v>4</v>
      </c>
      <c r="D94">
        <v>23</v>
      </c>
      <c r="E94">
        <v>63</v>
      </c>
      <c r="F94">
        <v>163</v>
      </c>
      <c r="G94" s="21">
        <f t="shared" si="24"/>
        <v>23.711844630960897</v>
      </c>
      <c r="H94">
        <v>23.7</v>
      </c>
      <c r="I94" s="1">
        <v>43255</v>
      </c>
      <c r="J94" s="1">
        <v>43292</v>
      </c>
      <c r="K94" t="s">
        <v>166</v>
      </c>
      <c r="L94" t="s">
        <v>160</v>
      </c>
      <c r="M94" s="3">
        <v>0.38194444444444442</v>
      </c>
      <c r="N94" s="3">
        <v>0.50694444444444442</v>
      </c>
      <c r="O94" s="7">
        <v>80</v>
      </c>
      <c r="P94" s="22">
        <v>79</v>
      </c>
      <c r="Q94" s="4">
        <f t="shared" si="25"/>
        <v>0.125</v>
      </c>
      <c r="R94" s="3">
        <v>0.55277777777777781</v>
      </c>
      <c r="S94" s="3">
        <f t="shared" si="26"/>
        <v>0.17083333333333339</v>
      </c>
      <c r="T94" s="3">
        <v>0.56527777777777777</v>
      </c>
      <c r="U94" s="3">
        <f t="shared" si="27"/>
        <v>0.18333333333333335</v>
      </c>
      <c r="V94" s="27">
        <v>3</v>
      </c>
      <c r="W94" s="31">
        <v>3</v>
      </c>
      <c r="X94" s="10">
        <v>3</v>
      </c>
      <c r="Y94" s="10">
        <v>2</v>
      </c>
      <c r="Z94" s="10">
        <v>2</v>
      </c>
      <c r="AA94" s="10">
        <v>3</v>
      </c>
      <c r="AB94" s="5">
        <v>3.48</v>
      </c>
      <c r="AC94" s="5">
        <v>2.5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0</v>
      </c>
      <c r="AL94">
        <v>1</v>
      </c>
      <c r="AM94">
        <v>1</v>
      </c>
      <c r="AN94">
        <v>1</v>
      </c>
      <c r="AO94">
        <v>1</v>
      </c>
      <c r="AP94">
        <v>0</v>
      </c>
      <c r="AR94">
        <v>1</v>
      </c>
      <c r="AS94">
        <v>1</v>
      </c>
      <c r="AT94">
        <v>21</v>
      </c>
      <c r="AU94">
        <v>10</v>
      </c>
      <c r="AV94">
        <v>17</v>
      </c>
      <c r="AW94">
        <v>10</v>
      </c>
      <c r="AX94">
        <f t="shared" si="28"/>
        <v>4</v>
      </c>
      <c r="AY94">
        <f t="shared" si="29"/>
        <v>0</v>
      </c>
      <c r="AZ94" s="2">
        <v>2</v>
      </c>
      <c r="BA94" s="2">
        <v>0</v>
      </c>
      <c r="BB94" s="2">
        <v>1</v>
      </c>
      <c r="BC94" s="2">
        <v>3</v>
      </c>
      <c r="BD94" s="2">
        <v>7</v>
      </c>
      <c r="BE94" s="2">
        <v>9</v>
      </c>
      <c r="BF94" s="2">
        <v>14</v>
      </c>
      <c r="BG94" s="2">
        <v>30</v>
      </c>
      <c r="BH94" t="str">
        <f t="shared" si="23"/>
        <v>0</v>
      </c>
      <c r="BI94">
        <v>13</v>
      </c>
      <c r="BJ94">
        <v>38</v>
      </c>
      <c r="BK94">
        <v>34</v>
      </c>
      <c r="BL94">
        <v>24</v>
      </c>
      <c r="BM94" s="7">
        <v>96</v>
      </c>
    </row>
    <row r="95" spans="1:65" x14ac:dyDescent="0.35">
      <c r="A95" s="11">
        <v>95</v>
      </c>
      <c r="B95" t="s">
        <v>175</v>
      </c>
      <c r="C95" t="s">
        <v>4</v>
      </c>
      <c r="D95">
        <v>20</v>
      </c>
      <c r="E95">
        <v>61</v>
      </c>
      <c r="F95">
        <v>158</v>
      </c>
      <c r="G95" s="21">
        <f t="shared" si="24"/>
        <v>24.435186668803073</v>
      </c>
      <c r="H95">
        <v>24.4</v>
      </c>
      <c r="I95" s="1">
        <v>43268</v>
      </c>
      <c r="J95" s="1">
        <v>43294</v>
      </c>
      <c r="K95" t="s">
        <v>167</v>
      </c>
      <c r="L95" t="s">
        <v>168</v>
      </c>
      <c r="M95" s="3">
        <v>0.38541666666666669</v>
      </c>
      <c r="N95" s="3">
        <v>0.51736111111111105</v>
      </c>
      <c r="O95" s="7">
        <v>80</v>
      </c>
      <c r="P95" s="22">
        <v>79</v>
      </c>
      <c r="Q95" s="4">
        <f t="shared" si="25"/>
        <v>0.13194444444444436</v>
      </c>
      <c r="R95" s="3">
        <v>0.55902777777777779</v>
      </c>
      <c r="S95" s="3">
        <f t="shared" si="26"/>
        <v>0.1736111111111111</v>
      </c>
      <c r="T95" s="3">
        <v>0.58819444444444446</v>
      </c>
      <c r="U95" s="3">
        <f t="shared" si="27"/>
        <v>0.20277777777777778</v>
      </c>
      <c r="V95" s="26">
        <v>3</v>
      </c>
      <c r="W95" s="29">
        <v>3</v>
      </c>
      <c r="X95" s="10">
        <v>3</v>
      </c>
      <c r="Y95" s="10">
        <v>1</v>
      </c>
      <c r="Z95" s="10">
        <v>3</v>
      </c>
      <c r="AA95" s="10">
        <v>2</v>
      </c>
      <c r="AB95" s="5">
        <v>2.4</v>
      </c>
      <c r="AC95" s="5">
        <v>3.15</v>
      </c>
      <c r="AD95">
        <v>0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0</v>
      </c>
      <c r="AL95">
        <v>1</v>
      </c>
      <c r="AM95">
        <v>1</v>
      </c>
      <c r="AN95">
        <v>1</v>
      </c>
      <c r="AO95">
        <v>1</v>
      </c>
      <c r="AP95">
        <v>0</v>
      </c>
      <c r="AR95">
        <v>1</v>
      </c>
      <c r="AS95">
        <v>1</v>
      </c>
      <c r="AT95">
        <v>24</v>
      </c>
      <c r="AU95">
        <v>10</v>
      </c>
      <c r="AV95">
        <v>16</v>
      </c>
      <c r="AW95">
        <v>10</v>
      </c>
      <c r="AX95">
        <f t="shared" si="28"/>
        <v>8</v>
      </c>
      <c r="AY95">
        <f t="shared" si="29"/>
        <v>0</v>
      </c>
      <c r="AZ95" s="2">
        <v>0</v>
      </c>
      <c r="BA95" s="2">
        <v>0</v>
      </c>
      <c r="BB95" s="2">
        <v>1</v>
      </c>
      <c r="BC95" s="2">
        <v>1</v>
      </c>
      <c r="BD95" s="2">
        <v>9</v>
      </c>
      <c r="BE95" s="2">
        <v>11</v>
      </c>
      <c r="BF95" s="2">
        <v>16</v>
      </c>
      <c r="BG95" s="2">
        <v>36</v>
      </c>
      <c r="BH95" t="str">
        <f t="shared" si="23"/>
        <v>0</v>
      </c>
      <c r="BI95">
        <v>34</v>
      </c>
      <c r="BJ95">
        <v>33</v>
      </c>
      <c r="BK95">
        <v>32</v>
      </c>
      <c r="BL95">
        <v>23</v>
      </c>
      <c r="BM95" s="7">
        <v>88</v>
      </c>
    </row>
    <row r="96" spans="1:65" x14ac:dyDescent="0.35">
      <c r="A96" s="11">
        <v>97</v>
      </c>
      <c r="B96" t="s">
        <v>177</v>
      </c>
      <c r="C96" t="s">
        <v>4</v>
      </c>
      <c r="D96">
        <v>23</v>
      </c>
      <c r="E96">
        <v>73</v>
      </c>
      <c r="F96">
        <v>169</v>
      </c>
      <c r="G96" s="21">
        <f t="shared" si="24"/>
        <v>25.559329155141629</v>
      </c>
      <c r="H96">
        <v>25.5</v>
      </c>
      <c r="I96" s="1">
        <v>43288</v>
      </c>
      <c r="J96" s="1">
        <v>43305</v>
      </c>
      <c r="K96" t="s">
        <v>178</v>
      </c>
      <c r="L96" t="s">
        <v>179</v>
      </c>
      <c r="M96" s="3">
        <v>0.38680555555555557</v>
      </c>
      <c r="N96" s="3">
        <v>0.51597222222222217</v>
      </c>
      <c r="O96" s="7">
        <v>80</v>
      </c>
      <c r="P96">
        <v>80</v>
      </c>
      <c r="Q96" s="4">
        <f t="shared" si="25"/>
        <v>0.1291666666666666</v>
      </c>
      <c r="R96" s="3">
        <v>0.55694444444444446</v>
      </c>
      <c r="S96" s="3">
        <f t="shared" si="26"/>
        <v>0.1701388888888889</v>
      </c>
      <c r="T96" s="3">
        <v>0.57291666666666663</v>
      </c>
      <c r="U96" s="3">
        <f t="shared" si="27"/>
        <v>0.18611111111111106</v>
      </c>
      <c r="V96" s="50">
        <v>1</v>
      </c>
      <c r="W96" s="31">
        <v>3</v>
      </c>
      <c r="X96" s="10">
        <v>1</v>
      </c>
      <c r="Y96" s="10">
        <v>3</v>
      </c>
      <c r="Z96" s="10">
        <v>3</v>
      </c>
      <c r="AA96" s="10">
        <v>2</v>
      </c>
      <c r="AB96" s="5">
        <v>3.85</v>
      </c>
      <c r="AC96" s="5">
        <v>2.75</v>
      </c>
      <c r="AD96">
        <v>1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L96">
        <v>1</v>
      </c>
      <c r="AM96">
        <v>1</v>
      </c>
      <c r="AN96">
        <v>1</v>
      </c>
      <c r="AO96">
        <v>0</v>
      </c>
      <c r="AP96">
        <v>0</v>
      </c>
      <c r="AR96">
        <v>1</v>
      </c>
      <c r="AS96">
        <v>1</v>
      </c>
      <c r="AT96">
        <v>35</v>
      </c>
      <c r="AU96">
        <v>11</v>
      </c>
      <c r="AV96">
        <v>30</v>
      </c>
      <c r="AW96">
        <v>10</v>
      </c>
      <c r="AX96">
        <f t="shared" si="28"/>
        <v>5</v>
      </c>
      <c r="AY96">
        <f t="shared" si="29"/>
        <v>1</v>
      </c>
      <c r="AZ96" s="2">
        <v>1</v>
      </c>
      <c r="BA96" s="2">
        <v>1</v>
      </c>
      <c r="BB96" s="2">
        <v>2</v>
      </c>
      <c r="BC96" s="2">
        <v>4</v>
      </c>
      <c r="BD96" s="2">
        <v>7</v>
      </c>
      <c r="BE96" s="2">
        <v>7</v>
      </c>
      <c r="BF96" s="2">
        <v>14</v>
      </c>
      <c r="BG96" s="2">
        <v>28</v>
      </c>
      <c r="BH96" t="str">
        <f t="shared" si="23"/>
        <v>0</v>
      </c>
      <c r="BI96">
        <v>25</v>
      </c>
      <c r="BJ96">
        <v>34</v>
      </c>
      <c r="BK96">
        <v>35</v>
      </c>
      <c r="BL96">
        <v>29</v>
      </c>
      <c r="BM96" s="7">
        <v>98</v>
      </c>
    </row>
    <row r="97" spans="1:65" x14ac:dyDescent="0.35">
      <c r="A97" s="19">
        <v>99</v>
      </c>
      <c r="B97" t="s">
        <v>189</v>
      </c>
      <c r="C97" t="s">
        <v>4</v>
      </c>
      <c r="D97">
        <v>30</v>
      </c>
      <c r="E97">
        <v>78</v>
      </c>
      <c r="F97">
        <v>180</v>
      </c>
      <c r="G97" s="21">
        <f t="shared" si="24"/>
        <v>24.074074074074073</v>
      </c>
      <c r="H97" s="2" t="s">
        <v>46</v>
      </c>
      <c r="I97" s="1">
        <v>43292</v>
      </c>
      <c r="J97" s="1">
        <v>43307</v>
      </c>
      <c r="K97" t="s">
        <v>191</v>
      </c>
      <c r="L97" t="s">
        <v>195</v>
      </c>
      <c r="M97" s="3">
        <v>0.38541666666666669</v>
      </c>
      <c r="N97" s="3">
        <v>0.51736111111111105</v>
      </c>
      <c r="O97" s="7">
        <v>80</v>
      </c>
      <c r="P97">
        <v>80</v>
      </c>
      <c r="Q97" s="4">
        <f t="shared" si="25"/>
        <v>0.13194444444444436</v>
      </c>
      <c r="R97" s="3">
        <v>0.58194444444444449</v>
      </c>
      <c r="S97" s="3">
        <f t="shared" si="26"/>
        <v>0.1965277777777778</v>
      </c>
      <c r="T97" s="3">
        <v>0.6069444444444444</v>
      </c>
      <c r="U97" s="3">
        <f t="shared" si="27"/>
        <v>0.22152777777777771</v>
      </c>
      <c r="V97" s="52">
        <v>2</v>
      </c>
      <c r="W97" s="29">
        <v>1</v>
      </c>
      <c r="X97" s="7">
        <v>3</v>
      </c>
      <c r="Y97" s="7">
        <v>1</v>
      </c>
      <c r="Z97" s="7">
        <v>2</v>
      </c>
      <c r="AA97" s="10">
        <v>1</v>
      </c>
      <c r="AB97" s="5">
        <v>1.35</v>
      </c>
      <c r="AC97" s="5">
        <v>2.4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R97">
        <v>1</v>
      </c>
      <c r="AS97">
        <v>0</v>
      </c>
      <c r="AT97">
        <v>38</v>
      </c>
      <c r="AU97">
        <v>12</v>
      </c>
      <c r="AV97">
        <v>17</v>
      </c>
      <c r="AW97">
        <v>22</v>
      </c>
      <c r="AX97">
        <f t="shared" si="28"/>
        <v>21</v>
      </c>
      <c r="AY97">
        <f t="shared" si="29"/>
        <v>-10</v>
      </c>
      <c r="AZ97" s="2">
        <v>1</v>
      </c>
      <c r="BA97" s="2">
        <v>3</v>
      </c>
      <c r="BB97" s="2">
        <v>3</v>
      </c>
      <c r="BC97" s="2">
        <v>7</v>
      </c>
      <c r="BD97" s="2">
        <v>7</v>
      </c>
      <c r="BE97" s="2">
        <v>11</v>
      </c>
      <c r="BF97" s="2">
        <v>15</v>
      </c>
      <c r="BG97">
        <f>SUM(BD97:BF97)</f>
        <v>33</v>
      </c>
      <c r="BH97" t="str">
        <f t="shared" si="23"/>
        <v>0</v>
      </c>
      <c r="BI97">
        <v>13</v>
      </c>
      <c r="BJ97">
        <v>27</v>
      </c>
      <c r="BK97">
        <v>30</v>
      </c>
      <c r="BL97">
        <v>36</v>
      </c>
      <c r="BM97" s="7">
        <v>93</v>
      </c>
    </row>
    <row r="98" spans="1:65" x14ac:dyDescent="0.35">
      <c r="A98" s="11">
        <v>101</v>
      </c>
      <c r="B98" t="s">
        <v>188</v>
      </c>
      <c r="C98" t="s">
        <v>4</v>
      </c>
      <c r="D98">
        <v>24</v>
      </c>
      <c r="E98">
        <v>68</v>
      </c>
      <c r="F98">
        <v>172</v>
      </c>
      <c r="G98" s="21">
        <f t="shared" si="24"/>
        <v>22.985397512168742</v>
      </c>
      <c r="H98" s="2" t="s">
        <v>46</v>
      </c>
      <c r="I98" s="1">
        <v>43286</v>
      </c>
      <c r="J98" s="1">
        <v>43311</v>
      </c>
      <c r="M98" s="3">
        <v>0.38819444444444445</v>
      </c>
      <c r="N98" s="3">
        <v>0.5</v>
      </c>
      <c r="O98" s="7">
        <v>80</v>
      </c>
      <c r="P98" s="22">
        <v>77</v>
      </c>
      <c r="Q98" s="4">
        <f t="shared" si="25"/>
        <v>0.11180555555555555</v>
      </c>
      <c r="R98" s="3">
        <v>0.54652777777777783</v>
      </c>
      <c r="S98" s="3">
        <f t="shared" si="26"/>
        <v>0.15833333333333338</v>
      </c>
      <c r="T98" s="3">
        <v>0.55833333333333335</v>
      </c>
      <c r="U98" s="3">
        <f t="shared" si="27"/>
        <v>0.1701388888888889</v>
      </c>
      <c r="V98" s="27">
        <v>2</v>
      </c>
      <c r="W98" s="31">
        <v>2</v>
      </c>
      <c r="X98" s="10">
        <v>2</v>
      </c>
      <c r="Y98" s="10">
        <v>3</v>
      </c>
      <c r="Z98" s="10">
        <v>3</v>
      </c>
      <c r="AA98" s="10">
        <v>2</v>
      </c>
      <c r="AB98" s="5">
        <v>4.08</v>
      </c>
      <c r="AC98" s="5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0</v>
      </c>
      <c r="AL98">
        <v>1</v>
      </c>
      <c r="AM98">
        <v>1</v>
      </c>
      <c r="AN98">
        <v>1</v>
      </c>
      <c r="AO98">
        <v>1</v>
      </c>
      <c r="AP98">
        <v>0</v>
      </c>
      <c r="AR98">
        <v>1</v>
      </c>
      <c r="AS98">
        <v>1</v>
      </c>
      <c r="AT98">
        <v>37</v>
      </c>
      <c r="AU98">
        <v>11</v>
      </c>
      <c r="AV98">
        <v>36</v>
      </c>
      <c r="AW98">
        <v>10</v>
      </c>
      <c r="AX98">
        <f t="shared" si="28"/>
        <v>1</v>
      </c>
      <c r="AY98">
        <f t="shared" si="29"/>
        <v>1</v>
      </c>
      <c r="AZ98" s="2">
        <v>5</v>
      </c>
      <c r="BA98" s="2">
        <v>0</v>
      </c>
      <c r="BB98" s="2">
        <v>3</v>
      </c>
      <c r="BC98" s="2">
        <v>8</v>
      </c>
      <c r="BD98" s="2">
        <v>7</v>
      </c>
      <c r="BE98" s="2">
        <v>8</v>
      </c>
      <c r="BF98" s="2">
        <v>19</v>
      </c>
      <c r="BG98" s="2">
        <v>34</v>
      </c>
      <c r="BH98" t="str">
        <f t="shared" si="23"/>
        <v>0</v>
      </c>
      <c r="BI98">
        <v>39</v>
      </c>
      <c r="BJ98">
        <v>36</v>
      </c>
      <c r="BK98">
        <v>39</v>
      </c>
      <c r="BL98">
        <v>21</v>
      </c>
      <c r="BM98" s="7">
        <v>96</v>
      </c>
    </row>
    <row r="99" spans="1:65" x14ac:dyDescent="0.35">
      <c r="A99" s="11">
        <v>103</v>
      </c>
      <c r="B99" t="s">
        <v>286</v>
      </c>
      <c r="C99" t="s">
        <v>4</v>
      </c>
      <c r="D99">
        <v>21</v>
      </c>
      <c r="E99">
        <v>75</v>
      </c>
      <c r="F99">
        <v>171</v>
      </c>
      <c r="G99" s="21">
        <f t="shared" si="24"/>
        <v>25.64891761567662</v>
      </c>
      <c r="H99" s="2" t="s">
        <v>46</v>
      </c>
      <c r="I99" s="1">
        <v>43300</v>
      </c>
      <c r="J99" s="1">
        <v>43312</v>
      </c>
      <c r="K99" t="s">
        <v>242</v>
      </c>
      <c r="L99" t="s">
        <v>243</v>
      </c>
      <c r="M99" s="3">
        <v>0.38819444444444445</v>
      </c>
      <c r="N99" s="3">
        <v>0.50902777777777775</v>
      </c>
      <c r="O99">
        <v>80</v>
      </c>
      <c r="P99">
        <v>80</v>
      </c>
      <c r="Q99" s="4">
        <f t="shared" si="25"/>
        <v>0.12083333333333329</v>
      </c>
      <c r="R99" s="3">
        <v>0.55347222222222225</v>
      </c>
      <c r="S99" s="3">
        <f t="shared" si="26"/>
        <v>0.1652777777777778</v>
      </c>
      <c r="T99" s="3">
        <v>0.56458333333333333</v>
      </c>
      <c r="U99" s="3">
        <f t="shared" si="27"/>
        <v>0.17638888888888887</v>
      </c>
      <c r="V99" s="26">
        <v>3</v>
      </c>
      <c r="W99" s="29">
        <v>3</v>
      </c>
      <c r="X99" s="7">
        <v>3</v>
      </c>
      <c r="Y99" s="7">
        <v>1</v>
      </c>
      <c r="Z99" s="7">
        <v>3</v>
      </c>
      <c r="AA99" s="10">
        <v>2</v>
      </c>
      <c r="AB99" s="5">
        <v>3.84</v>
      </c>
      <c r="AC99" s="5" t="s">
        <v>46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0</v>
      </c>
      <c r="AL99">
        <v>1</v>
      </c>
      <c r="AM99">
        <v>1</v>
      </c>
      <c r="AN99">
        <v>1</v>
      </c>
      <c r="AO99">
        <v>1</v>
      </c>
      <c r="AP99">
        <v>0</v>
      </c>
      <c r="AR99">
        <v>1</v>
      </c>
      <c r="AS99">
        <v>1</v>
      </c>
      <c r="AT99">
        <v>41</v>
      </c>
      <c r="AU99">
        <v>10</v>
      </c>
      <c r="AV99">
        <v>41</v>
      </c>
      <c r="AW99">
        <v>10</v>
      </c>
      <c r="AX99">
        <f t="shared" si="28"/>
        <v>0</v>
      </c>
      <c r="AY99">
        <f t="shared" si="29"/>
        <v>0</v>
      </c>
      <c r="AZ99" s="2">
        <v>2</v>
      </c>
      <c r="BA99" s="2">
        <v>5</v>
      </c>
      <c r="BB99" s="2">
        <v>4</v>
      </c>
      <c r="BC99" s="2">
        <v>11</v>
      </c>
      <c r="BD99" s="2">
        <v>7</v>
      </c>
      <c r="BE99" s="2">
        <v>11</v>
      </c>
      <c r="BF99" s="2">
        <v>12</v>
      </c>
      <c r="BG99">
        <f>SUM(BD99:BF99)</f>
        <v>30</v>
      </c>
      <c r="BH99" t="str">
        <f t="shared" ref="BH99:BH130" si="30">IF(BG99&lt;=50,"0",IF(AND(BG99&gt;=51,BG99&lt;=60),"1",IF(BG99&gt;=61,"2","NA")))</f>
        <v>0</v>
      </c>
      <c r="BI99">
        <v>20</v>
      </c>
      <c r="BJ99">
        <v>33</v>
      </c>
      <c r="BK99">
        <v>27</v>
      </c>
      <c r="BL99">
        <v>24</v>
      </c>
      <c r="BM99" s="7">
        <v>84</v>
      </c>
    </row>
    <row r="100" spans="1:65" x14ac:dyDescent="0.35">
      <c r="A100" s="11">
        <v>105</v>
      </c>
      <c r="B100" t="s">
        <v>201</v>
      </c>
      <c r="C100" t="s">
        <v>4</v>
      </c>
      <c r="D100">
        <v>20</v>
      </c>
      <c r="E100">
        <v>68</v>
      </c>
      <c r="F100">
        <v>177</v>
      </c>
      <c r="G100" s="21">
        <f t="shared" si="24"/>
        <v>21.705129432793896</v>
      </c>
      <c r="H100">
        <v>21.7</v>
      </c>
      <c r="I100" s="1">
        <v>43308</v>
      </c>
      <c r="J100" s="1">
        <v>43348</v>
      </c>
      <c r="L100" t="s">
        <v>202</v>
      </c>
      <c r="M100" s="3">
        <v>0.42708333333333331</v>
      </c>
      <c r="N100" s="3">
        <v>0.55625000000000002</v>
      </c>
      <c r="O100">
        <v>80</v>
      </c>
      <c r="P100" s="22">
        <v>79</v>
      </c>
      <c r="Q100" s="4">
        <f t="shared" si="25"/>
        <v>0.12916666666666671</v>
      </c>
      <c r="R100" s="3">
        <v>0.59930555555555554</v>
      </c>
      <c r="S100" s="3">
        <f t="shared" si="26"/>
        <v>0.17222222222222222</v>
      </c>
      <c r="T100" s="3">
        <v>0.61805555555555558</v>
      </c>
      <c r="U100" s="3">
        <f t="shared" si="27"/>
        <v>0.19097222222222227</v>
      </c>
      <c r="V100" s="50">
        <v>3</v>
      </c>
      <c r="W100" s="31">
        <v>3</v>
      </c>
      <c r="X100" s="10">
        <v>3</v>
      </c>
      <c r="Y100" s="10">
        <v>1</v>
      </c>
      <c r="Z100" s="10">
        <v>1</v>
      </c>
      <c r="AA100" s="10">
        <v>3</v>
      </c>
      <c r="AB100" s="5">
        <v>1.9</v>
      </c>
      <c r="AC100" s="5">
        <v>7.5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 t="s">
        <v>203</v>
      </c>
      <c r="AL100">
        <v>1</v>
      </c>
      <c r="AM100">
        <v>1</v>
      </c>
      <c r="AN100">
        <v>1</v>
      </c>
      <c r="AO100">
        <v>1</v>
      </c>
      <c r="AP100" t="s">
        <v>203</v>
      </c>
      <c r="AR100">
        <v>1</v>
      </c>
      <c r="AS100">
        <v>1</v>
      </c>
      <c r="AT100">
        <v>20</v>
      </c>
      <c r="AU100">
        <v>12</v>
      </c>
      <c r="AV100">
        <v>22</v>
      </c>
      <c r="AW100">
        <v>11</v>
      </c>
      <c r="AX100">
        <f t="shared" si="28"/>
        <v>-2</v>
      </c>
      <c r="AY100">
        <f t="shared" si="29"/>
        <v>1</v>
      </c>
      <c r="AZ100" s="2">
        <v>0</v>
      </c>
      <c r="BA100" s="2">
        <v>0</v>
      </c>
      <c r="BB100" s="2">
        <v>1</v>
      </c>
      <c r="BC100" s="2">
        <v>1</v>
      </c>
      <c r="BD100" s="2">
        <v>9</v>
      </c>
      <c r="BE100" s="2">
        <v>12</v>
      </c>
      <c r="BF100" s="2">
        <v>16</v>
      </c>
      <c r="BG100">
        <f>SUM(BD100:BF100)</f>
        <v>37</v>
      </c>
      <c r="BH100" t="str">
        <f t="shared" si="30"/>
        <v>0</v>
      </c>
      <c r="BI100">
        <v>21</v>
      </c>
      <c r="BJ100">
        <v>35</v>
      </c>
      <c r="BK100">
        <v>34</v>
      </c>
      <c r="BL100">
        <v>34</v>
      </c>
      <c r="BM100" s="7">
        <v>103</v>
      </c>
    </row>
    <row r="101" spans="1:65" x14ac:dyDescent="0.35">
      <c r="A101" s="11">
        <v>107</v>
      </c>
      <c r="B101" t="s">
        <v>211</v>
      </c>
      <c r="C101" t="s">
        <v>4</v>
      </c>
      <c r="D101">
        <v>20</v>
      </c>
      <c r="E101">
        <v>54</v>
      </c>
      <c r="F101">
        <v>162</v>
      </c>
      <c r="G101" s="21">
        <f t="shared" si="24"/>
        <v>20.576131687242793</v>
      </c>
      <c r="H101">
        <v>20.57</v>
      </c>
      <c r="I101" s="1">
        <v>43297</v>
      </c>
      <c r="J101" s="1">
        <v>43349</v>
      </c>
      <c r="K101" t="s">
        <v>82</v>
      </c>
      <c r="M101" s="3">
        <v>0.40277777777777773</v>
      </c>
      <c r="N101" s="3">
        <v>0.52361111111111114</v>
      </c>
      <c r="O101">
        <v>80</v>
      </c>
      <c r="P101">
        <v>80</v>
      </c>
      <c r="Q101" s="4">
        <f t="shared" si="25"/>
        <v>0.1208333333333334</v>
      </c>
      <c r="R101" s="3">
        <v>0.57500000000000007</v>
      </c>
      <c r="S101" s="3">
        <f t="shared" si="26"/>
        <v>0.17222222222222233</v>
      </c>
      <c r="T101" s="3">
        <v>0.59097222222222223</v>
      </c>
      <c r="U101" s="3">
        <f t="shared" si="27"/>
        <v>0.1881944444444445</v>
      </c>
      <c r="V101" s="52">
        <v>1</v>
      </c>
      <c r="W101" s="29">
        <v>3</v>
      </c>
      <c r="X101" s="10">
        <v>2</v>
      </c>
      <c r="Y101" s="10">
        <v>1</v>
      </c>
      <c r="Z101" s="10">
        <v>2</v>
      </c>
      <c r="AA101" s="10">
        <v>3</v>
      </c>
      <c r="AB101" s="5">
        <v>2.88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L101">
        <v>1</v>
      </c>
      <c r="AM101">
        <v>1</v>
      </c>
      <c r="AN101">
        <v>1</v>
      </c>
      <c r="AO101">
        <v>1</v>
      </c>
      <c r="AR101">
        <v>1</v>
      </c>
      <c r="AS101">
        <v>1</v>
      </c>
      <c r="AT101">
        <v>29</v>
      </c>
      <c r="AU101">
        <v>11</v>
      </c>
      <c r="AV101">
        <v>21</v>
      </c>
      <c r="AW101">
        <v>11</v>
      </c>
      <c r="AX101">
        <f t="shared" si="28"/>
        <v>8</v>
      </c>
      <c r="AY101">
        <f t="shared" si="29"/>
        <v>0</v>
      </c>
      <c r="AZ101" s="2">
        <v>0</v>
      </c>
      <c r="BA101" s="2">
        <v>0</v>
      </c>
      <c r="BB101" s="2">
        <v>2</v>
      </c>
      <c r="BC101" s="2">
        <v>2</v>
      </c>
      <c r="BD101" s="2">
        <v>11</v>
      </c>
      <c r="BE101" s="2">
        <v>15</v>
      </c>
      <c r="BF101" s="2">
        <v>12</v>
      </c>
      <c r="BG101" s="2">
        <v>38</v>
      </c>
      <c r="BH101" t="str">
        <f t="shared" si="30"/>
        <v>0</v>
      </c>
      <c r="BI101">
        <v>22</v>
      </c>
      <c r="BJ101">
        <v>27</v>
      </c>
      <c r="BK101">
        <v>24</v>
      </c>
      <c r="BL101">
        <v>24</v>
      </c>
      <c r="BM101" s="7">
        <v>75</v>
      </c>
    </row>
    <row r="102" spans="1:65" x14ac:dyDescent="0.35">
      <c r="A102" s="19">
        <v>109</v>
      </c>
      <c r="B102" t="s">
        <v>206</v>
      </c>
      <c r="C102" t="s">
        <v>4</v>
      </c>
      <c r="D102">
        <v>27</v>
      </c>
      <c r="E102">
        <v>58</v>
      </c>
      <c r="F102">
        <v>162</v>
      </c>
      <c r="G102" s="21">
        <f t="shared" si="24"/>
        <v>22.10028959000152</v>
      </c>
      <c r="H102">
        <v>22.1</v>
      </c>
      <c r="I102" s="1">
        <v>43350</v>
      </c>
      <c r="J102" s="1">
        <v>43357</v>
      </c>
      <c r="K102" t="s">
        <v>207</v>
      </c>
      <c r="L102" s="22" t="s">
        <v>208</v>
      </c>
      <c r="M102" s="3">
        <v>0.38541666666666669</v>
      </c>
      <c r="N102" s="3">
        <v>0.52083333333333337</v>
      </c>
      <c r="O102">
        <v>80</v>
      </c>
      <c r="P102">
        <v>80</v>
      </c>
      <c r="Q102" s="4">
        <f t="shared" si="25"/>
        <v>0.13541666666666669</v>
      </c>
      <c r="R102" s="3">
        <v>0.56736111111111109</v>
      </c>
      <c r="S102" s="3">
        <f t="shared" si="26"/>
        <v>0.18194444444444441</v>
      </c>
      <c r="T102" s="3">
        <v>0.57916666666666672</v>
      </c>
      <c r="U102" s="3">
        <f t="shared" si="27"/>
        <v>0.19375000000000003</v>
      </c>
      <c r="V102" s="27">
        <v>2</v>
      </c>
      <c r="W102" s="31">
        <v>3</v>
      </c>
      <c r="X102" s="10">
        <v>3</v>
      </c>
      <c r="Y102" s="10">
        <v>2</v>
      </c>
      <c r="Z102" s="10">
        <v>3</v>
      </c>
      <c r="AA102" s="10">
        <v>2</v>
      </c>
      <c r="AB102" s="5">
        <v>4.2</v>
      </c>
      <c r="AC102" s="5">
        <v>1.5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0</v>
      </c>
      <c r="AL102">
        <v>1</v>
      </c>
      <c r="AM102">
        <v>1</v>
      </c>
      <c r="AN102">
        <v>1</v>
      </c>
      <c r="AO102">
        <v>1</v>
      </c>
      <c r="AP102">
        <v>0</v>
      </c>
      <c r="AR102">
        <v>1</v>
      </c>
      <c r="AS102">
        <v>1</v>
      </c>
      <c r="AT102">
        <v>29</v>
      </c>
      <c r="AU102">
        <v>13</v>
      </c>
      <c r="AV102">
        <v>26</v>
      </c>
      <c r="AW102">
        <v>11</v>
      </c>
      <c r="AX102">
        <f t="shared" si="28"/>
        <v>3</v>
      </c>
      <c r="AY102">
        <f t="shared" si="29"/>
        <v>2</v>
      </c>
      <c r="AZ102" s="2">
        <v>1</v>
      </c>
      <c r="BA102" s="2">
        <v>3</v>
      </c>
      <c r="BB102" s="2">
        <v>4</v>
      </c>
      <c r="BC102" s="2">
        <v>8</v>
      </c>
      <c r="BD102" s="2">
        <v>11</v>
      </c>
      <c r="BE102" s="2">
        <v>15</v>
      </c>
      <c r="BF102" s="2">
        <v>9</v>
      </c>
      <c r="BG102">
        <f t="shared" ref="BG102:BG108" si="31">SUM(BD102:BF102)</f>
        <v>35</v>
      </c>
      <c r="BH102" t="str">
        <f t="shared" si="30"/>
        <v>0</v>
      </c>
      <c r="BI102">
        <v>30</v>
      </c>
      <c r="BJ102">
        <v>38</v>
      </c>
      <c r="BK102">
        <v>36</v>
      </c>
      <c r="BL102">
        <v>29</v>
      </c>
      <c r="BM102" s="7">
        <v>103</v>
      </c>
    </row>
    <row r="103" spans="1:65" x14ac:dyDescent="0.35">
      <c r="A103" s="11">
        <v>111</v>
      </c>
      <c r="B103" t="s">
        <v>199</v>
      </c>
      <c r="C103" t="s">
        <v>4</v>
      </c>
      <c r="D103">
        <v>22</v>
      </c>
      <c r="E103">
        <v>63</v>
      </c>
      <c r="F103">
        <v>172</v>
      </c>
      <c r="G103" s="21">
        <f t="shared" si="24"/>
        <v>21.295294753921041</v>
      </c>
      <c r="H103">
        <v>21.3</v>
      </c>
      <c r="I103" s="1">
        <v>43363</v>
      </c>
      <c r="J103" s="1">
        <v>43374</v>
      </c>
      <c r="K103" t="s">
        <v>200</v>
      </c>
      <c r="M103" s="3">
        <v>0.38541666666666669</v>
      </c>
      <c r="N103" s="3">
        <v>0.50555555555555554</v>
      </c>
      <c r="O103">
        <v>80</v>
      </c>
      <c r="P103">
        <v>80</v>
      </c>
      <c r="Q103" s="4">
        <f t="shared" si="25"/>
        <v>0.12013888888888885</v>
      </c>
      <c r="R103" s="3">
        <v>0.5625</v>
      </c>
      <c r="S103" s="3">
        <f t="shared" si="26"/>
        <v>0.17708333333333331</v>
      </c>
      <c r="T103" s="3">
        <v>0.58124999999999993</v>
      </c>
      <c r="U103" s="3">
        <f t="shared" si="27"/>
        <v>0.19583333333333325</v>
      </c>
      <c r="V103" s="26">
        <v>1</v>
      </c>
      <c r="W103" s="29">
        <v>3</v>
      </c>
      <c r="X103" s="10">
        <v>2</v>
      </c>
      <c r="Y103" s="10">
        <v>3</v>
      </c>
      <c r="Z103" s="10">
        <v>2</v>
      </c>
      <c r="AA103" s="10">
        <v>1</v>
      </c>
      <c r="AB103" s="5">
        <v>4.0999999999999996</v>
      </c>
      <c r="AC103" s="5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 s="7">
        <v>1</v>
      </c>
      <c r="AJ103">
        <v>0</v>
      </c>
      <c r="AL103">
        <v>1</v>
      </c>
      <c r="AM103">
        <v>1</v>
      </c>
      <c r="AN103">
        <v>1</v>
      </c>
      <c r="AO103" s="7">
        <v>1</v>
      </c>
      <c r="AP103">
        <v>0</v>
      </c>
      <c r="AR103">
        <v>1</v>
      </c>
      <c r="AS103">
        <v>1</v>
      </c>
      <c r="AT103">
        <v>27</v>
      </c>
      <c r="AU103">
        <v>12</v>
      </c>
      <c r="AV103">
        <v>27</v>
      </c>
      <c r="AW103">
        <v>11</v>
      </c>
      <c r="AX103">
        <f t="shared" si="28"/>
        <v>0</v>
      </c>
      <c r="AY103">
        <f t="shared" si="29"/>
        <v>1</v>
      </c>
      <c r="AZ103" s="2">
        <v>7</v>
      </c>
      <c r="BA103" s="2">
        <v>4</v>
      </c>
      <c r="BB103" s="2">
        <v>3</v>
      </c>
      <c r="BC103" s="2">
        <v>14</v>
      </c>
      <c r="BD103" s="2">
        <v>14</v>
      </c>
      <c r="BE103" s="2">
        <v>16</v>
      </c>
      <c r="BF103" s="2">
        <v>22</v>
      </c>
      <c r="BG103">
        <f t="shared" si="31"/>
        <v>52</v>
      </c>
      <c r="BH103" t="str">
        <f t="shared" si="30"/>
        <v>1</v>
      </c>
      <c r="BI103">
        <v>35</v>
      </c>
      <c r="BJ103">
        <v>35</v>
      </c>
      <c r="BK103">
        <v>33</v>
      </c>
      <c r="BL103">
        <v>30</v>
      </c>
      <c r="BM103" s="7">
        <v>98</v>
      </c>
    </row>
    <row r="104" spans="1:65" x14ac:dyDescent="0.35">
      <c r="A104" s="19">
        <v>113</v>
      </c>
      <c r="B104" t="s">
        <v>294</v>
      </c>
      <c r="C104" t="s">
        <v>4</v>
      </c>
      <c r="D104">
        <v>23</v>
      </c>
      <c r="E104">
        <v>57</v>
      </c>
      <c r="F104">
        <v>165</v>
      </c>
      <c r="G104" s="21">
        <f t="shared" si="24"/>
        <v>20.936639118457304</v>
      </c>
      <c r="H104">
        <v>20.9</v>
      </c>
      <c r="I104" s="1">
        <v>43370</v>
      </c>
      <c r="J104" s="1">
        <v>43378</v>
      </c>
      <c r="L104" t="s">
        <v>198</v>
      </c>
      <c r="M104" s="3">
        <v>0.3888888888888889</v>
      </c>
      <c r="N104" s="3">
        <v>0.51041666666666663</v>
      </c>
      <c r="O104">
        <v>80</v>
      </c>
      <c r="P104">
        <v>80</v>
      </c>
      <c r="Q104" s="4">
        <f t="shared" si="25"/>
        <v>0.12152777777777773</v>
      </c>
      <c r="R104" s="3">
        <v>0.57916666666666672</v>
      </c>
      <c r="S104" s="3">
        <f t="shared" si="26"/>
        <v>0.19027777777777782</v>
      </c>
      <c r="T104" s="3">
        <v>0.60138888888888886</v>
      </c>
      <c r="U104" s="3">
        <f t="shared" si="27"/>
        <v>0.21249999999999997</v>
      </c>
      <c r="V104" s="50">
        <v>1</v>
      </c>
      <c r="W104" s="31" t="s">
        <v>290</v>
      </c>
      <c r="X104" s="10">
        <v>3</v>
      </c>
      <c r="Y104" s="10">
        <v>1</v>
      </c>
      <c r="Z104" s="10">
        <v>2</v>
      </c>
      <c r="AA104" s="10">
        <v>3</v>
      </c>
      <c r="AB104" s="5">
        <v>2.1</v>
      </c>
      <c r="AC104" s="5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 s="7">
        <v>1</v>
      </c>
      <c r="AJ104">
        <v>0</v>
      </c>
      <c r="AL104">
        <v>1</v>
      </c>
      <c r="AM104">
        <v>1</v>
      </c>
      <c r="AN104">
        <v>1</v>
      </c>
      <c r="AO104" s="7">
        <v>1</v>
      </c>
      <c r="AP104">
        <v>0</v>
      </c>
      <c r="AR104">
        <v>1</v>
      </c>
      <c r="AS104">
        <v>1</v>
      </c>
      <c r="AT104">
        <v>27</v>
      </c>
      <c r="AU104">
        <v>17</v>
      </c>
      <c r="AV104">
        <v>21</v>
      </c>
      <c r="AW104">
        <v>16</v>
      </c>
      <c r="AX104">
        <f t="shared" si="28"/>
        <v>6</v>
      </c>
      <c r="AY104">
        <f t="shared" si="29"/>
        <v>1</v>
      </c>
      <c r="AZ104" s="2">
        <v>0</v>
      </c>
      <c r="BA104" s="2">
        <v>1</v>
      </c>
      <c r="BB104" s="2">
        <v>4</v>
      </c>
      <c r="BC104" s="2">
        <v>5</v>
      </c>
      <c r="BD104" s="2">
        <v>7</v>
      </c>
      <c r="BE104" s="2">
        <v>13</v>
      </c>
      <c r="BF104" s="2">
        <v>16</v>
      </c>
      <c r="BG104">
        <f t="shared" si="31"/>
        <v>36</v>
      </c>
      <c r="BH104" t="str">
        <f t="shared" si="30"/>
        <v>0</v>
      </c>
      <c r="BI104">
        <v>22</v>
      </c>
      <c r="BJ104">
        <v>32</v>
      </c>
      <c r="BK104">
        <v>18</v>
      </c>
      <c r="BL104">
        <v>27</v>
      </c>
      <c r="BM104" s="7">
        <v>77</v>
      </c>
    </row>
    <row r="105" spans="1:65" x14ac:dyDescent="0.35">
      <c r="A105" s="19">
        <v>115</v>
      </c>
      <c r="B105" t="s">
        <v>232</v>
      </c>
      <c r="C105" t="s">
        <v>4</v>
      </c>
      <c r="D105">
        <v>23</v>
      </c>
      <c r="E105">
        <v>53</v>
      </c>
      <c r="F105">
        <v>169</v>
      </c>
      <c r="G105" s="21">
        <f t="shared" si="24"/>
        <v>18.556773222226116</v>
      </c>
      <c r="H105">
        <v>18.600000000000001</v>
      </c>
      <c r="I105" s="1">
        <v>43377</v>
      </c>
      <c r="J105" s="1">
        <v>43383</v>
      </c>
      <c r="K105" t="s">
        <v>233</v>
      </c>
      <c r="L105" t="s">
        <v>234</v>
      </c>
      <c r="M105" s="3">
        <v>0.38541666666666669</v>
      </c>
      <c r="N105" s="3">
        <v>0.54166666666666663</v>
      </c>
      <c r="O105">
        <v>80</v>
      </c>
      <c r="P105" s="22">
        <v>74</v>
      </c>
      <c r="Q105" s="4">
        <f t="shared" si="25"/>
        <v>0.15624999999999994</v>
      </c>
      <c r="R105" s="3">
        <v>0.58819444444444446</v>
      </c>
      <c r="S105" s="3">
        <f t="shared" si="26"/>
        <v>0.20277777777777778</v>
      </c>
      <c r="T105" s="3">
        <v>0.60902777777777783</v>
      </c>
      <c r="U105" s="3">
        <f t="shared" si="27"/>
        <v>0.22361111111111115</v>
      </c>
      <c r="V105" s="52">
        <v>1</v>
      </c>
      <c r="W105" s="29">
        <v>1</v>
      </c>
      <c r="X105" s="10">
        <v>2</v>
      </c>
      <c r="Y105" s="10">
        <v>3</v>
      </c>
      <c r="Z105" s="10">
        <v>3</v>
      </c>
      <c r="AA105" s="10">
        <v>2</v>
      </c>
      <c r="AB105" s="5">
        <v>4.3</v>
      </c>
      <c r="AC105" s="5">
        <v>4</v>
      </c>
      <c r="AD105">
        <v>1</v>
      </c>
      <c r="AE105">
        <v>1</v>
      </c>
      <c r="AF105">
        <v>1</v>
      </c>
      <c r="AG105">
        <v>1</v>
      </c>
      <c r="AH105">
        <v>1</v>
      </c>
      <c r="AI105" s="7">
        <v>1</v>
      </c>
      <c r="AJ105">
        <v>0</v>
      </c>
      <c r="AK105">
        <v>0</v>
      </c>
      <c r="AL105">
        <v>1</v>
      </c>
      <c r="AM105">
        <v>1</v>
      </c>
      <c r="AN105">
        <v>1</v>
      </c>
      <c r="AO105" s="7">
        <v>1</v>
      </c>
      <c r="AP105">
        <v>0</v>
      </c>
      <c r="AQ105">
        <v>0</v>
      </c>
      <c r="AR105">
        <v>1</v>
      </c>
      <c r="AS105">
        <v>1</v>
      </c>
      <c r="AT105">
        <v>29</v>
      </c>
      <c r="AU105">
        <v>10</v>
      </c>
      <c r="AV105">
        <v>25</v>
      </c>
      <c r="AW105">
        <v>10</v>
      </c>
      <c r="AX105">
        <f t="shared" si="28"/>
        <v>4</v>
      </c>
      <c r="AY105">
        <f t="shared" si="29"/>
        <v>0</v>
      </c>
      <c r="AZ105" s="2">
        <v>0</v>
      </c>
      <c r="BA105" s="2">
        <v>1</v>
      </c>
      <c r="BB105" s="2">
        <v>0</v>
      </c>
      <c r="BC105" s="2">
        <v>1</v>
      </c>
      <c r="BD105" s="2">
        <v>7</v>
      </c>
      <c r="BE105" s="2">
        <v>7</v>
      </c>
      <c r="BF105" s="2">
        <v>13</v>
      </c>
      <c r="BG105">
        <f t="shared" si="31"/>
        <v>27</v>
      </c>
      <c r="BH105" t="str">
        <f t="shared" si="30"/>
        <v>0</v>
      </c>
      <c r="BI105">
        <v>25</v>
      </c>
      <c r="BJ105">
        <v>33</v>
      </c>
      <c r="BK105">
        <v>23</v>
      </c>
      <c r="BL105">
        <v>35</v>
      </c>
      <c r="BM105" s="7">
        <v>91</v>
      </c>
    </row>
    <row r="106" spans="1:65" x14ac:dyDescent="0.35">
      <c r="A106" s="19">
        <v>117</v>
      </c>
      <c r="B106" t="s">
        <v>212</v>
      </c>
      <c r="C106" t="s">
        <v>4</v>
      </c>
      <c r="D106">
        <v>31</v>
      </c>
      <c r="E106">
        <v>68</v>
      </c>
      <c r="F106">
        <v>175</v>
      </c>
      <c r="G106" s="21">
        <f t="shared" si="24"/>
        <v>22.204081632653061</v>
      </c>
      <c r="H106">
        <v>22.2</v>
      </c>
      <c r="I106" s="1">
        <v>43361</v>
      </c>
      <c r="J106" s="1">
        <v>43389</v>
      </c>
      <c r="L106" s="22" t="s">
        <v>213</v>
      </c>
      <c r="M106" s="25">
        <v>0.38055555555555554</v>
      </c>
      <c r="N106" s="25">
        <v>0.53125</v>
      </c>
      <c r="O106">
        <v>80</v>
      </c>
      <c r="P106">
        <v>80</v>
      </c>
      <c r="Q106" s="4">
        <f t="shared" si="25"/>
        <v>0.15069444444444446</v>
      </c>
      <c r="R106" t="s">
        <v>214</v>
      </c>
      <c r="S106" s="3" t="s">
        <v>214</v>
      </c>
      <c r="T106" s="25">
        <v>0.59791666666666665</v>
      </c>
      <c r="U106" s="3">
        <f t="shared" si="27"/>
        <v>0.21736111111111112</v>
      </c>
      <c r="V106" s="27">
        <v>3</v>
      </c>
      <c r="W106" s="31">
        <v>3</v>
      </c>
      <c r="X106" s="7">
        <v>3</v>
      </c>
      <c r="Y106" s="7">
        <v>2</v>
      </c>
      <c r="Z106" s="7">
        <v>3</v>
      </c>
      <c r="AA106" s="10">
        <v>2</v>
      </c>
      <c r="AB106" s="5">
        <v>4.26</v>
      </c>
      <c r="AC106" s="5">
        <v>5</v>
      </c>
      <c r="AD106">
        <v>1</v>
      </c>
      <c r="AE106">
        <v>1</v>
      </c>
      <c r="AF106">
        <v>1</v>
      </c>
      <c r="AG106">
        <v>1</v>
      </c>
      <c r="AH106">
        <v>1</v>
      </c>
      <c r="AI106" s="7">
        <v>1</v>
      </c>
      <c r="AJ106">
        <v>0</v>
      </c>
      <c r="AL106">
        <v>1</v>
      </c>
      <c r="AM106">
        <v>1</v>
      </c>
      <c r="AN106">
        <v>1</v>
      </c>
      <c r="AO106" s="7">
        <v>1</v>
      </c>
      <c r="AP106">
        <v>0</v>
      </c>
      <c r="AT106">
        <v>15</v>
      </c>
      <c r="AU106">
        <v>10</v>
      </c>
      <c r="AV106">
        <v>13</v>
      </c>
      <c r="AW106">
        <v>10</v>
      </c>
      <c r="AX106">
        <f t="shared" si="28"/>
        <v>2</v>
      </c>
      <c r="AY106">
        <f t="shared" si="29"/>
        <v>0</v>
      </c>
      <c r="AZ106" s="2">
        <v>0</v>
      </c>
      <c r="BA106" s="2">
        <v>0</v>
      </c>
      <c r="BB106" s="2">
        <v>1</v>
      </c>
      <c r="BC106" s="2">
        <v>1</v>
      </c>
      <c r="BD106" s="2">
        <v>9</v>
      </c>
      <c r="BE106" s="2">
        <v>9</v>
      </c>
      <c r="BF106" s="2">
        <v>14</v>
      </c>
      <c r="BG106">
        <f t="shared" si="31"/>
        <v>32</v>
      </c>
      <c r="BH106" t="str">
        <f t="shared" si="30"/>
        <v>0</v>
      </c>
      <c r="BI106">
        <v>8</v>
      </c>
      <c r="BJ106">
        <v>38</v>
      </c>
      <c r="BK106">
        <v>41</v>
      </c>
      <c r="BL106">
        <v>33</v>
      </c>
      <c r="BM106" s="7">
        <v>112</v>
      </c>
    </row>
    <row r="107" spans="1:65" x14ac:dyDescent="0.35">
      <c r="A107" s="19">
        <v>119</v>
      </c>
      <c r="B107" t="s">
        <v>221</v>
      </c>
      <c r="C107" t="s">
        <v>4</v>
      </c>
      <c r="D107">
        <v>21</v>
      </c>
      <c r="E107">
        <v>74</v>
      </c>
      <c r="F107">
        <v>170</v>
      </c>
      <c r="G107" s="21">
        <f t="shared" si="24"/>
        <v>25.605536332179934</v>
      </c>
      <c r="H107">
        <v>25.6</v>
      </c>
      <c r="I107" s="1">
        <v>43378</v>
      </c>
      <c r="J107" s="1">
        <v>43389</v>
      </c>
      <c r="L107" t="s">
        <v>223</v>
      </c>
      <c r="M107" s="25">
        <v>0.5229166666666667</v>
      </c>
      <c r="N107" s="25">
        <v>0.65625</v>
      </c>
      <c r="O107">
        <v>80</v>
      </c>
      <c r="P107">
        <v>80</v>
      </c>
      <c r="Q107" s="4">
        <f t="shared" si="25"/>
        <v>0.1333333333333333</v>
      </c>
      <c r="R107" s="25">
        <v>0.71180555555555547</v>
      </c>
      <c r="S107" s="3">
        <f t="shared" ref="S107:S130" si="32">R107-M107</f>
        <v>0.18888888888888877</v>
      </c>
      <c r="T107" s="25">
        <v>0.7416666666666667</v>
      </c>
      <c r="U107" s="3">
        <f t="shared" si="27"/>
        <v>0.21875</v>
      </c>
      <c r="V107" s="26">
        <v>2</v>
      </c>
      <c r="W107" s="29">
        <v>2</v>
      </c>
      <c r="X107" s="7">
        <v>3</v>
      </c>
      <c r="Y107" s="7">
        <v>2</v>
      </c>
      <c r="Z107" s="7">
        <v>2</v>
      </c>
      <c r="AA107" s="10">
        <v>3</v>
      </c>
      <c r="AB107" s="5">
        <v>5.13</v>
      </c>
      <c r="AC107" s="5">
        <v>3.5</v>
      </c>
      <c r="AD107" s="10">
        <v>0</v>
      </c>
      <c r="AE107">
        <v>1</v>
      </c>
      <c r="AF107">
        <v>1</v>
      </c>
      <c r="AG107">
        <v>1</v>
      </c>
      <c r="AH107">
        <v>1</v>
      </c>
      <c r="AI107" s="7">
        <v>1</v>
      </c>
      <c r="AJ107">
        <v>0</v>
      </c>
      <c r="AK107">
        <v>1</v>
      </c>
      <c r="AL107">
        <v>1</v>
      </c>
      <c r="AM107">
        <v>1</v>
      </c>
      <c r="AN107">
        <v>1</v>
      </c>
      <c r="AO107" s="7">
        <v>1</v>
      </c>
      <c r="AP107">
        <v>0</v>
      </c>
      <c r="AQ107">
        <v>1</v>
      </c>
      <c r="AT107">
        <v>30</v>
      </c>
      <c r="AU107">
        <v>10</v>
      </c>
      <c r="AV107">
        <v>22</v>
      </c>
      <c r="AW107">
        <v>10</v>
      </c>
      <c r="AX107">
        <f t="shared" si="28"/>
        <v>8</v>
      </c>
      <c r="AY107">
        <f t="shared" si="29"/>
        <v>0</v>
      </c>
      <c r="AZ107" s="2">
        <v>0</v>
      </c>
      <c r="BA107" s="2">
        <v>1</v>
      </c>
      <c r="BB107" s="2">
        <v>2</v>
      </c>
      <c r="BC107" s="2">
        <v>3</v>
      </c>
      <c r="BD107" s="2">
        <v>14</v>
      </c>
      <c r="BE107" s="2">
        <v>13</v>
      </c>
      <c r="BF107" s="2">
        <v>16</v>
      </c>
      <c r="BG107">
        <f t="shared" si="31"/>
        <v>43</v>
      </c>
      <c r="BH107" t="str">
        <f t="shared" si="30"/>
        <v>0</v>
      </c>
      <c r="BI107">
        <v>27</v>
      </c>
      <c r="BJ107">
        <v>32</v>
      </c>
      <c r="BK107">
        <v>26</v>
      </c>
      <c r="BL107">
        <v>26</v>
      </c>
      <c r="BM107" s="7">
        <v>84</v>
      </c>
    </row>
    <row r="108" spans="1:65" x14ac:dyDescent="0.35">
      <c r="A108" s="11">
        <v>121</v>
      </c>
      <c r="B108" t="s">
        <v>215</v>
      </c>
      <c r="C108" t="s">
        <v>4</v>
      </c>
      <c r="D108">
        <v>22</v>
      </c>
      <c r="E108">
        <v>60</v>
      </c>
      <c r="F108">
        <v>172</v>
      </c>
      <c r="G108" s="21">
        <f t="shared" si="24"/>
        <v>20.281233098972418</v>
      </c>
      <c r="H108">
        <v>20.3</v>
      </c>
      <c r="I108" s="1">
        <v>43370</v>
      </c>
      <c r="J108" s="1">
        <v>43391</v>
      </c>
      <c r="K108" t="s">
        <v>216</v>
      </c>
      <c r="L108" s="22" t="s">
        <v>217</v>
      </c>
      <c r="M108" s="25">
        <v>0.3888888888888889</v>
      </c>
      <c r="N108" s="25">
        <v>0.52430555555555558</v>
      </c>
      <c r="O108">
        <v>80</v>
      </c>
      <c r="P108">
        <v>80</v>
      </c>
      <c r="Q108" s="4">
        <f t="shared" si="25"/>
        <v>0.13541666666666669</v>
      </c>
      <c r="R108" s="25">
        <v>0.56458333333333333</v>
      </c>
      <c r="S108" s="3">
        <f t="shared" si="32"/>
        <v>0.17569444444444443</v>
      </c>
      <c r="T108" s="25">
        <v>0.5756944444444444</v>
      </c>
      <c r="U108" s="3">
        <f t="shared" si="27"/>
        <v>0.1868055555555555</v>
      </c>
      <c r="V108" s="50">
        <v>3</v>
      </c>
      <c r="W108" s="31" t="s">
        <v>290</v>
      </c>
      <c r="X108" s="7">
        <v>3</v>
      </c>
      <c r="Y108" s="7">
        <v>1</v>
      </c>
      <c r="Z108" s="7">
        <v>2</v>
      </c>
      <c r="AA108" s="10">
        <v>3</v>
      </c>
      <c r="AB108" s="5">
        <v>2.1</v>
      </c>
      <c r="AC108" s="5">
        <v>0.5</v>
      </c>
      <c r="AD108">
        <v>1</v>
      </c>
      <c r="AE108">
        <v>1</v>
      </c>
      <c r="AF108">
        <v>1</v>
      </c>
      <c r="AG108">
        <v>1</v>
      </c>
      <c r="AH108">
        <v>1</v>
      </c>
      <c r="AI108" s="7">
        <v>1</v>
      </c>
      <c r="AJ108">
        <v>0</v>
      </c>
      <c r="AL108">
        <v>1</v>
      </c>
      <c r="AM108">
        <v>1</v>
      </c>
      <c r="AN108">
        <v>1</v>
      </c>
      <c r="AO108" s="7">
        <v>1</v>
      </c>
      <c r="AP108">
        <v>0</v>
      </c>
      <c r="AT108">
        <v>34</v>
      </c>
      <c r="AU108">
        <v>11</v>
      </c>
      <c r="AV108">
        <v>30</v>
      </c>
      <c r="AW108">
        <v>10</v>
      </c>
      <c r="AX108">
        <f t="shared" si="28"/>
        <v>4</v>
      </c>
      <c r="AY108">
        <f t="shared" si="29"/>
        <v>1</v>
      </c>
      <c r="AZ108" s="2">
        <v>1</v>
      </c>
      <c r="BA108" s="2">
        <v>4</v>
      </c>
      <c r="BB108" s="2">
        <v>2</v>
      </c>
      <c r="BC108" s="2">
        <v>7</v>
      </c>
      <c r="BD108" s="2">
        <v>11</v>
      </c>
      <c r="BE108" s="2">
        <v>9</v>
      </c>
      <c r="BF108" s="2">
        <v>17</v>
      </c>
      <c r="BG108">
        <f t="shared" si="31"/>
        <v>37</v>
      </c>
      <c r="BH108" t="str">
        <f t="shared" si="30"/>
        <v>0</v>
      </c>
      <c r="BI108">
        <v>35</v>
      </c>
      <c r="BJ108">
        <v>31</v>
      </c>
      <c r="BK108">
        <v>36</v>
      </c>
      <c r="BL108">
        <v>30</v>
      </c>
      <c r="BM108" s="7">
        <v>97</v>
      </c>
    </row>
    <row r="109" spans="1:65" x14ac:dyDescent="0.35">
      <c r="A109" s="11">
        <v>123</v>
      </c>
      <c r="B109" t="s">
        <v>224</v>
      </c>
      <c r="C109" t="s">
        <v>8</v>
      </c>
      <c r="D109">
        <v>21</v>
      </c>
      <c r="E109">
        <v>62</v>
      </c>
      <c r="F109">
        <v>168</v>
      </c>
      <c r="G109" s="21">
        <f t="shared" si="24"/>
        <v>21.9671201814059</v>
      </c>
      <c r="H109" s="2" t="s">
        <v>13</v>
      </c>
      <c r="I109" s="1">
        <v>43384</v>
      </c>
      <c r="J109" s="1">
        <v>43391</v>
      </c>
      <c r="K109" t="s">
        <v>225</v>
      </c>
      <c r="M109" s="25">
        <v>0.50277777777777777</v>
      </c>
      <c r="N109" s="25">
        <v>0.64236111111111105</v>
      </c>
      <c r="O109">
        <v>80</v>
      </c>
      <c r="P109" s="22">
        <v>79</v>
      </c>
      <c r="Q109" s="4">
        <f t="shared" si="25"/>
        <v>0.13958333333333328</v>
      </c>
      <c r="R109" s="25">
        <v>0.68402777777777779</v>
      </c>
      <c r="S109" s="3">
        <f t="shared" si="32"/>
        <v>0.18125000000000002</v>
      </c>
      <c r="T109" s="25">
        <v>0.69930555555555562</v>
      </c>
      <c r="U109" s="3">
        <f t="shared" si="27"/>
        <v>0.19652777777777786</v>
      </c>
      <c r="V109" s="52">
        <v>3</v>
      </c>
      <c r="W109" s="29">
        <v>2</v>
      </c>
      <c r="X109" s="7">
        <v>2</v>
      </c>
      <c r="Y109" s="7">
        <v>3</v>
      </c>
      <c r="Z109" s="7">
        <v>3</v>
      </c>
      <c r="AA109" s="10">
        <v>2</v>
      </c>
      <c r="AB109" s="5">
        <v>2.4</v>
      </c>
      <c r="AC109" s="5">
        <v>4.3499999999999996</v>
      </c>
      <c r="AD109" s="7">
        <v>1</v>
      </c>
      <c r="AE109" s="7">
        <v>1</v>
      </c>
      <c r="AF109" s="7">
        <v>1</v>
      </c>
      <c r="AG109" s="7">
        <v>0</v>
      </c>
      <c r="AH109" s="7">
        <v>1</v>
      </c>
      <c r="AI109" s="7">
        <v>1</v>
      </c>
      <c r="AJ109" s="7">
        <v>0</v>
      </c>
      <c r="AK109" s="7">
        <v>1</v>
      </c>
      <c r="AL109" s="7">
        <v>1</v>
      </c>
      <c r="AM109" s="7">
        <v>0</v>
      </c>
      <c r="AN109" s="7">
        <v>1</v>
      </c>
      <c r="AO109" s="7">
        <v>1</v>
      </c>
      <c r="AP109" s="7">
        <v>0</v>
      </c>
      <c r="AQ109" s="7">
        <v>1</v>
      </c>
      <c r="AT109" s="7">
        <v>32</v>
      </c>
      <c r="AU109" s="7">
        <v>11</v>
      </c>
      <c r="AV109" s="7">
        <v>30</v>
      </c>
      <c r="AW109" s="7">
        <v>10</v>
      </c>
      <c r="AX109">
        <f t="shared" si="28"/>
        <v>2</v>
      </c>
      <c r="AY109">
        <f t="shared" si="29"/>
        <v>1</v>
      </c>
      <c r="AZ109" s="2">
        <v>2</v>
      </c>
      <c r="BA109" s="2">
        <v>4</v>
      </c>
      <c r="BB109" s="2">
        <v>7</v>
      </c>
      <c r="BC109" s="2">
        <v>13</v>
      </c>
      <c r="BD109" s="2">
        <v>17</v>
      </c>
      <c r="BE109" s="2">
        <v>27</v>
      </c>
      <c r="BF109" s="2">
        <v>22</v>
      </c>
      <c r="BG109" s="2">
        <v>66</v>
      </c>
      <c r="BH109" t="str">
        <f t="shared" si="30"/>
        <v>2</v>
      </c>
      <c r="BI109">
        <v>34</v>
      </c>
      <c r="BJ109">
        <v>16</v>
      </c>
      <c r="BK109">
        <v>29</v>
      </c>
      <c r="BL109">
        <v>25</v>
      </c>
      <c r="BM109" s="7">
        <v>70</v>
      </c>
    </row>
    <row r="110" spans="1:65" x14ac:dyDescent="0.35">
      <c r="A110" s="11">
        <v>125</v>
      </c>
      <c r="B110" t="s">
        <v>218</v>
      </c>
      <c r="C110" t="s">
        <v>4</v>
      </c>
      <c r="D110">
        <v>21</v>
      </c>
      <c r="E110">
        <v>60</v>
      </c>
      <c r="F110">
        <v>173</v>
      </c>
      <c r="G110" s="21">
        <f t="shared" si="24"/>
        <v>20.047445621303751</v>
      </c>
      <c r="H110">
        <v>20</v>
      </c>
      <c r="I110" s="1">
        <v>43376</v>
      </c>
      <c r="J110" s="1">
        <v>43392</v>
      </c>
      <c r="K110" t="s">
        <v>219</v>
      </c>
      <c r="L110" t="s">
        <v>220</v>
      </c>
      <c r="M110" s="25">
        <v>0.3888888888888889</v>
      </c>
      <c r="N110" s="25">
        <v>0.50694444444444442</v>
      </c>
      <c r="O110" s="7"/>
      <c r="Q110" s="4">
        <f t="shared" si="25"/>
        <v>0.11805555555555552</v>
      </c>
      <c r="R110" s="25">
        <v>0.5541666666666667</v>
      </c>
      <c r="S110" s="3">
        <f t="shared" si="32"/>
        <v>0.1652777777777778</v>
      </c>
      <c r="T110" s="25">
        <v>0.56736111111111109</v>
      </c>
      <c r="U110" s="3">
        <f t="shared" si="27"/>
        <v>0.1784722222222222</v>
      </c>
      <c r="V110" s="27">
        <v>2</v>
      </c>
      <c r="W110" s="31">
        <v>3</v>
      </c>
      <c r="X110" s="7">
        <v>3</v>
      </c>
      <c r="Y110" s="7">
        <v>2</v>
      </c>
      <c r="Z110" s="7">
        <v>3</v>
      </c>
      <c r="AA110" s="10">
        <v>1</v>
      </c>
      <c r="AB110" s="5">
        <v>4.3499999999999996</v>
      </c>
      <c r="AC110" s="5">
        <v>1.5</v>
      </c>
      <c r="AD110">
        <v>1</v>
      </c>
      <c r="AE110">
        <v>1</v>
      </c>
      <c r="AF110">
        <v>1</v>
      </c>
      <c r="AG110">
        <v>1</v>
      </c>
      <c r="AH110">
        <v>1</v>
      </c>
      <c r="AI110" s="7">
        <v>1</v>
      </c>
      <c r="AJ110">
        <v>0</v>
      </c>
      <c r="AL110">
        <v>1</v>
      </c>
      <c r="AM110">
        <v>1</v>
      </c>
      <c r="AN110">
        <v>1</v>
      </c>
      <c r="AO110" s="7">
        <v>1</v>
      </c>
      <c r="AP110">
        <v>0</v>
      </c>
      <c r="AT110">
        <v>30</v>
      </c>
      <c r="AU110">
        <v>12</v>
      </c>
      <c r="AV110">
        <v>23</v>
      </c>
      <c r="AW110">
        <v>10</v>
      </c>
      <c r="AX110">
        <f t="shared" si="28"/>
        <v>7</v>
      </c>
      <c r="AY110">
        <f t="shared" si="29"/>
        <v>2</v>
      </c>
      <c r="AZ110" s="2">
        <v>0</v>
      </c>
      <c r="BA110" s="2">
        <v>1</v>
      </c>
      <c r="BB110" s="2">
        <v>3</v>
      </c>
      <c r="BC110" s="2">
        <v>4</v>
      </c>
      <c r="BD110" s="2">
        <v>15</v>
      </c>
      <c r="BE110" s="2">
        <v>17</v>
      </c>
      <c r="BF110" s="2">
        <v>16</v>
      </c>
      <c r="BG110">
        <f>SUM(BD110:BF110)</f>
        <v>48</v>
      </c>
      <c r="BH110" t="str">
        <f t="shared" si="30"/>
        <v>0</v>
      </c>
      <c r="BI110">
        <v>18</v>
      </c>
      <c r="BJ110">
        <v>35</v>
      </c>
      <c r="BK110">
        <v>37</v>
      </c>
      <c r="BL110">
        <v>31</v>
      </c>
      <c r="BM110" s="7">
        <v>103</v>
      </c>
    </row>
    <row r="111" spans="1:65" x14ac:dyDescent="0.35">
      <c r="A111" s="11">
        <v>127</v>
      </c>
      <c r="B111" t="s">
        <v>226</v>
      </c>
      <c r="C111" t="s">
        <v>4</v>
      </c>
      <c r="D111">
        <v>24</v>
      </c>
      <c r="E111">
        <v>66</v>
      </c>
      <c r="F111">
        <v>165</v>
      </c>
      <c r="G111" s="21">
        <f t="shared" si="24"/>
        <v>24.242424242424246</v>
      </c>
      <c r="H111" s="2" t="s">
        <v>13</v>
      </c>
      <c r="I111" s="1">
        <v>43389</v>
      </c>
      <c r="J111" s="1">
        <v>43395</v>
      </c>
      <c r="L111" t="s">
        <v>227</v>
      </c>
      <c r="M111" s="25">
        <v>0.4993055555555555</v>
      </c>
      <c r="N111" s="25">
        <v>0.63888888888888895</v>
      </c>
      <c r="O111" s="7"/>
      <c r="P111" s="7"/>
      <c r="Q111" s="4">
        <f t="shared" si="25"/>
        <v>0.13958333333333345</v>
      </c>
      <c r="R111" s="25">
        <v>0.68055555555555547</v>
      </c>
      <c r="S111" s="3">
        <f t="shared" si="32"/>
        <v>0.18124999999999997</v>
      </c>
      <c r="T111" s="25">
        <v>0.70833333333333337</v>
      </c>
      <c r="U111" s="3">
        <f t="shared" si="27"/>
        <v>0.20902777777777787</v>
      </c>
      <c r="V111" s="26">
        <v>3</v>
      </c>
      <c r="W111" s="29">
        <v>3</v>
      </c>
      <c r="X111" s="7">
        <v>3</v>
      </c>
      <c r="Y111" s="7">
        <v>1</v>
      </c>
      <c r="Z111" s="7">
        <v>2</v>
      </c>
      <c r="AA111" s="10">
        <v>1</v>
      </c>
      <c r="AB111" s="5">
        <v>4.8</v>
      </c>
      <c r="AC111" s="5">
        <v>0</v>
      </c>
      <c r="AD111">
        <v>1</v>
      </c>
      <c r="AE111">
        <v>1</v>
      </c>
      <c r="AF111">
        <v>1</v>
      </c>
      <c r="AG111">
        <v>1</v>
      </c>
      <c r="AH111">
        <v>1</v>
      </c>
      <c r="AI111" s="7">
        <v>1</v>
      </c>
      <c r="AL111">
        <v>1</v>
      </c>
      <c r="AM111">
        <v>1</v>
      </c>
      <c r="AN111">
        <v>1</v>
      </c>
      <c r="AO111" s="7">
        <v>1</v>
      </c>
      <c r="AT111">
        <v>39</v>
      </c>
      <c r="AU111">
        <v>10</v>
      </c>
      <c r="AV111">
        <v>31</v>
      </c>
      <c r="AW111">
        <v>10</v>
      </c>
      <c r="AX111">
        <f t="shared" si="28"/>
        <v>8</v>
      </c>
      <c r="AY111">
        <f t="shared" si="29"/>
        <v>0</v>
      </c>
      <c r="AZ111" s="2">
        <v>0</v>
      </c>
      <c r="BA111" s="2">
        <v>0</v>
      </c>
      <c r="BB111" s="2">
        <v>2</v>
      </c>
      <c r="BC111" s="2">
        <v>2</v>
      </c>
      <c r="BD111" s="2">
        <v>10</v>
      </c>
      <c r="BE111" s="2">
        <v>15</v>
      </c>
      <c r="BF111" s="2">
        <v>15</v>
      </c>
      <c r="BG111" s="2">
        <v>40</v>
      </c>
      <c r="BH111" t="str">
        <f t="shared" si="30"/>
        <v>0</v>
      </c>
      <c r="BI111">
        <v>25</v>
      </c>
      <c r="BJ111">
        <v>35</v>
      </c>
      <c r="BK111">
        <v>40</v>
      </c>
      <c r="BL111">
        <v>38</v>
      </c>
      <c r="BM111" s="7">
        <v>113</v>
      </c>
    </row>
    <row r="112" spans="1:65" x14ac:dyDescent="0.35">
      <c r="A112" s="19">
        <v>129</v>
      </c>
      <c r="B112" t="s">
        <v>245</v>
      </c>
      <c r="C112" t="s">
        <v>4</v>
      </c>
      <c r="D112">
        <v>21</v>
      </c>
      <c r="E112">
        <v>52</v>
      </c>
      <c r="F112">
        <v>160</v>
      </c>
      <c r="G112" s="21">
        <f t="shared" si="24"/>
        <v>20.312499999999996</v>
      </c>
      <c r="H112">
        <v>20.3</v>
      </c>
      <c r="I112" s="1">
        <v>43371</v>
      </c>
      <c r="J112" s="1">
        <v>43397</v>
      </c>
      <c r="K112" t="s">
        <v>246</v>
      </c>
      <c r="L112" t="s">
        <v>247</v>
      </c>
      <c r="M112" s="25">
        <v>0.38611111111111113</v>
      </c>
      <c r="N112" s="25">
        <v>0.51250000000000007</v>
      </c>
      <c r="O112" s="7"/>
      <c r="P112" s="7"/>
      <c r="Q112" s="4">
        <f t="shared" si="25"/>
        <v>0.12638888888888894</v>
      </c>
      <c r="R112" s="25">
        <v>0.5541666666666667</v>
      </c>
      <c r="S112" s="3">
        <f t="shared" si="32"/>
        <v>0.16805555555555557</v>
      </c>
      <c r="T112" s="25">
        <v>0.57638888888888895</v>
      </c>
      <c r="U112" s="3">
        <f t="shared" si="27"/>
        <v>0.19027777777777782</v>
      </c>
      <c r="V112" s="50">
        <v>3</v>
      </c>
      <c r="W112" s="31">
        <v>1</v>
      </c>
      <c r="X112" s="7">
        <v>3</v>
      </c>
      <c r="Y112" s="7">
        <v>2</v>
      </c>
      <c r="Z112" s="10">
        <v>3</v>
      </c>
      <c r="AA112" s="10">
        <v>1</v>
      </c>
      <c r="AB112" s="5">
        <v>4.5</v>
      </c>
      <c r="AC112" s="5">
        <v>4.8</v>
      </c>
      <c r="AD112">
        <v>1</v>
      </c>
      <c r="AE112">
        <v>1</v>
      </c>
      <c r="AF112">
        <v>1</v>
      </c>
      <c r="AG112">
        <v>1</v>
      </c>
      <c r="AH112">
        <v>1</v>
      </c>
      <c r="AI112" s="7">
        <v>1</v>
      </c>
      <c r="AL112">
        <v>1</v>
      </c>
      <c r="AM112">
        <v>1</v>
      </c>
      <c r="AN112">
        <v>1</v>
      </c>
      <c r="AO112" s="7">
        <v>1</v>
      </c>
      <c r="AT112">
        <v>26</v>
      </c>
      <c r="AU112">
        <v>11</v>
      </c>
      <c r="AV112">
        <v>25</v>
      </c>
      <c r="AW112">
        <v>10</v>
      </c>
      <c r="AX112">
        <f t="shared" si="28"/>
        <v>1</v>
      </c>
      <c r="AY112">
        <f t="shared" si="29"/>
        <v>1</v>
      </c>
      <c r="AZ112" s="2">
        <v>1</v>
      </c>
      <c r="BA112" s="2">
        <v>2</v>
      </c>
      <c r="BB112" s="2">
        <v>2</v>
      </c>
      <c r="BC112" s="2">
        <v>5</v>
      </c>
      <c r="BD112" s="2">
        <v>10</v>
      </c>
      <c r="BE112" s="2">
        <v>11</v>
      </c>
      <c r="BF112" s="2">
        <v>16</v>
      </c>
      <c r="BG112">
        <f>SUM(BD112:BF112)</f>
        <v>37</v>
      </c>
      <c r="BH112" t="str">
        <f t="shared" si="30"/>
        <v>0</v>
      </c>
      <c r="BI112">
        <v>35</v>
      </c>
      <c r="BJ112">
        <v>25</v>
      </c>
      <c r="BK112">
        <v>24</v>
      </c>
      <c r="BL112">
        <v>27</v>
      </c>
      <c r="BM112" s="7">
        <v>76</v>
      </c>
    </row>
    <row r="113" spans="1:65" x14ac:dyDescent="0.35">
      <c r="A113" s="19">
        <v>131</v>
      </c>
      <c r="B113" t="s">
        <v>287</v>
      </c>
      <c r="C113" t="s">
        <v>4</v>
      </c>
      <c r="D113">
        <v>26</v>
      </c>
      <c r="E113">
        <v>55</v>
      </c>
      <c r="F113">
        <v>170</v>
      </c>
      <c r="G113" s="21">
        <f t="shared" si="24"/>
        <v>19.031141868512112</v>
      </c>
      <c r="H113">
        <v>19</v>
      </c>
      <c r="I113" s="1">
        <v>43374</v>
      </c>
      <c r="J113" s="1">
        <v>43399</v>
      </c>
      <c r="K113" s="22" t="s">
        <v>249</v>
      </c>
      <c r="L113" t="s">
        <v>248</v>
      </c>
      <c r="M113" s="25">
        <v>0.3840277777777778</v>
      </c>
      <c r="N113" s="25">
        <v>0.52222222222222225</v>
      </c>
      <c r="O113" s="7"/>
      <c r="P113" s="7"/>
      <c r="Q113" s="4">
        <f t="shared" si="25"/>
        <v>0.13819444444444445</v>
      </c>
      <c r="R113" s="25">
        <v>0.56944444444444442</v>
      </c>
      <c r="S113" s="3">
        <f t="shared" si="32"/>
        <v>0.18541666666666662</v>
      </c>
      <c r="T113" s="25">
        <v>0.59305555555555556</v>
      </c>
      <c r="U113" s="3">
        <f t="shared" si="27"/>
        <v>0.20902777777777776</v>
      </c>
      <c r="V113" s="52">
        <v>1</v>
      </c>
      <c r="W113" s="29">
        <v>1</v>
      </c>
      <c r="X113" s="7">
        <v>3</v>
      </c>
      <c r="Y113" s="7">
        <v>1</v>
      </c>
      <c r="Z113" s="10">
        <v>3</v>
      </c>
      <c r="AA113" s="10">
        <v>2</v>
      </c>
      <c r="AB113" s="5">
        <v>1.05</v>
      </c>
      <c r="AC113" s="5">
        <v>2.85</v>
      </c>
      <c r="AD113">
        <v>1</v>
      </c>
      <c r="AE113">
        <v>1</v>
      </c>
      <c r="AF113">
        <v>1</v>
      </c>
      <c r="AG113">
        <v>1</v>
      </c>
      <c r="AH113">
        <v>1</v>
      </c>
      <c r="AI113" s="7">
        <v>1</v>
      </c>
      <c r="AJ113" s="7">
        <v>0</v>
      </c>
      <c r="AK113" s="7">
        <v>0</v>
      </c>
      <c r="AL113">
        <v>1</v>
      </c>
      <c r="AM113">
        <v>1</v>
      </c>
      <c r="AN113">
        <v>1</v>
      </c>
      <c r="AO113" s="7">
        <v>1</v>
      </c>
      <c r="AP113" s="7">
        <v>0</v>
      </c>
      <c r="AQ113" s="7">
        <v>0</v>
      </c>
      <c r="AT113" s="7">
        <v>38</v>
      </c>
      <c r="AU113" s="7">
        <v>13</v>
      </c>
      <c r="AV113" s="7">
        <v>24</v>
      </c>
      <c r="AW113" s="7">
        <v>10</v>
      </c>
      <c r="AX113">
        <f t="shared" si="28"/>
        <v>14</v>
      </c>
      <c r="AY113">
        <f t="shared" si="29"/>
        <v>3</v>
      </c>
      <c r="AZ113" s="2">
        <v>2</v>
      </c>
      <c r="BA113" s="2">
        <v>3</v>
      </c>
      <c r="BB113" s="2">
        <v>3</v>
      </c>
      <c r="BC113" s="2">
        <v>8</v>
      </c>
      <c r="BD113" s="2">
        <v>13</v>
      </c>
      <c r="BE113" s="2">
        <v>13</v>
      </c>
      <c r="BF113" s="2">
        <v>18</v>
      </c>
      <c r="BG113">
        <f>SUM(BD113:BF113)</f>
        <v>44</v>
      </c>
      <c r="BH113" t="str">
        <f t="shared" si="30"/>
        <v>0</v>
      </c>
      <c r="BI113">
        <v>30</v>
      </c>
      <c r="BJ113">
        <v>30</v>
      </c>
      <c r="BK113">
        <v>23</v>
      </c>
      <c r="BL113">
        <v>33</v>
      </c>
      <c r="BM113" s="7">
        <v>86</v>
      </c>
    </row>
    <row r="114" spans="1:65" x14ac:dyDescent="0.35">
      <c r="A114" s="11">
        <v>133</v>
      </c>
      <c r="B114" t="s">
        <v>374</v>
      </c>
      <c r="C114" t="s">
        <v>4</v>
      </c>
      <c r="D114">
        <v>25</v>
      </c>
      <c r="E114">
        <v>75</v>
      </c>
      <c r="F114">
        <v>162</v>
      </c>
      <c r="G114" s="21">
        <f t="shared" si="24"/>
        <v>28.577960676726104</v>
      </c>
      <c r="H114">
        <v>28.8</v>
      </c>
      <c r="I114" s="1">
        <v>43384</v>
      </c>
      <c r="J114" s="1">
        <v>43402</v>
      </c>
      <c r="K114" t="s">
        <v>250</v>
      </c>
      <c r="L114" s="22" t="s">
        <v>251</v>
      </c>
      <c r="M114" s="25">
        <v>0.38750000000000001</v>
      </c>
      <c r="N114" s="25">
        <v>0.50347222222222221</v>
      </c>
      <c r="O114" s="7"/>
      <c r="P114" s="7"/>
      <c r="Q114" s="4">
        <f t="shared" si="25"/>
        <v>0.1159722222222222</v>
      </c>
      <c r="R114" s="25">
        <v>0.54999999999999993</v>
      </c>
      <c r="S114" s="3">
        <f t="shared" si="32"/>
        <v>0.16249999999999992</v>
      </c>
      <c r="T114" s="25">
        <v>0.56736111111111109</v>
      </c>
      <c r="U114" s="3">
        <f t="shared" si="27"/>
        <v>0.17986111111111108</v>
      </c>
      <c r="V114" s="27">
        <v>1</v>
      </c>
      <c r="W114" s="31">
        <v>3</v>
      </c>
      <c r="X114" s="7">
        <v>2</v>
      </c>
      <c r="Y114" s="7">
        <v>3</v>
      </c>
      <c r="Z114" s="7">
        <v>2</v>
      </c>
      <c r="AA114" s="10">
        <v>3</v>
      </c>
      <c r="AB114" s="5">
        <v>3.75</v>
      </c>
      <c r="AC114" s="5">
        <v>3.5</v>
      </c>
      <c r="AD114">
        <v>1</v>
      </c>
      <c r="AE114">
        <v>1</v>
      </c>
      <c r="AF114">
        <v>1</v>
      </c>
      <c r="AG114">
        <v>1</v>
      </c>
      <c r="AH114">
        <v>1</v>
      </c>
      <c r="AI114" s="7">
        <v>1</v>
      </c>
      <c r="AJ114" s="7">
        <v>0</v>
      </c>
      <c r="AK114" s="7">
        <v>0</v>
      </c>
      <c r="AL114">
        <v>1</v>
      </c>
      <c r="AM114">
        <v>1</v>
      </c>
      <c r="AN114">
        <v>1</v>
      </c>
      <c r="AO114" s="7">
        <v>1</v>
      </c>
      <c r="AP114" s="7">
        <v>0</v>
      </c>
      <c r="AQ114" s="7">
        <v>0</v>
      </c>
      <c r="AT114" s="7">
        <v>25</v>
      </c>
      <c r="AU114" s="7">
        <v>12</v>
      </c>
      <c r="AV114" s="7">
        <v>22</v>
      </c>
      <c r="AW114" s="7">
        <v>10</v>
      </c>
      <c r="AX114">
        <f t="shared" si="28"/>
        <v>3</v>
      </c>
      <c r="AY114">
        <f t="shared" si="29"/>
        <v>2</v>
      </c>
      <c r="AZ114" s="2">
        <v>0</v>
      </c>
      <c r="BA114" s="2">
        <v>3</v>
      </c>
      <c r="BB114" s="2">
        <v>6</v>
      </c>
      <c r="BC114" s="2">
        <v>9</v>
      </c>
      <c r="BD114" s="2">
        <v>18</v>
      </c>
      <c r="BE114" s="2">
        <v>22</v>
      </c>
      <c r="BF114" s="2">
        <v>14</v>
      </c>
      <c r="BG114" s="2">
        <v>54</v>
      </c>
      <c r="BH114" t="str">
        <f t="shared" si="30"/>
        <v>1</v>
      </c>
      <c r="BI114">
        <v>14</v>
      </c>
      <c r="BJ114">
        <v>38</v>
      </c>
      <c r="BK114">
        <v>35</v>
      </c>
      <c r="BL114">
        <v>32</v>
      </c>
      <c r="BM114" s="7">
        <v>105</v>
      </c>
    </row>
    <row r="115" spans="1:65" x14ac:dyDescent="0.35">
      <c r="A115" s="19">
        <v>135</v>
      </c>
      <c r="B115" t="s">
        <v>240</v>
      </c>
      <c r="C115" t="s">
        <v>4</v>
      </c>
      <c r="D115">
        <v>21</v>
      </c>
      <c r="E115">
        <v>82</v>
      </c>
      <c r="F115">
        <v>180</v>
      </c>
      <c r="G115" s="21">
        <f t="shared" si="24"/>
        <v>25.308641975308639</v>
      </c>
      <c r="H115">
        <v>25.3</v>
      </c>
      <c r="I115" s="1">
        <v>43382</v>
      </c>
      <c r="J115" s="1">
        <v>43404</v>
      </c>
      <c r="K115" t="s">
        <v>241</v>
      </c>
      <c r="L115" t="s">
        <v>293</v>
      </c>
      <c r="M115" s="25">
        <v>0.38541666666666669</v>
      </c>
      <c r="N115" s="25">
        <v>0.51388888888888895</v>
      </c>
      <c r="O115" s="7">
        <v>80</v>
      </c>
      <c r="P115" s="7"/>
      <c r="Q115" s="4">
        <f t="shared" si="25"/>
        <v>0.12847222222222227</v>
      </c>
      <c r="R115" s="25">
        <v>0.5708333333333333</v>
      </c>
      <c r="S115" s="3">
        <f t="shared" si="32"/>
        <v>0.18541666666666662</v>
      </c>
      <c r="T115" s="25">
        <v>0.59444444444444444</v>
      </c>
      <c r="U115" s="3">
        <f t="shared" si="27"/>
        <v>0.20902777777777776</v>
      </c>
      <c r="V115" s="26">
        <v>2</v>
      </c>
      <c r="W115" s="29">
        <v>2</v>
      </c>
      <c r="X115" s="7">
        <v>3</v>
      </c>
      <c r="Y115" s="7">
        <v>2</v>
      </c>
      <c r="Z115" s="10">
        <v>3</v>
      </c>
      <c r="AA115" s="10">
        <v>2</v>
      </c>
      <c r="AB115" s="5">
        <v>3.1</v>
      </c>
      <c r="AC115" s="5">
        <v>5.65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T115">
        <v>39</v>
      </c>
      <c r="AU115">
        <v>13</v>
      </c>
      <c r="AV115">
        <v>39</v>
      </c>
      <c r="AW115">
        <v>12</v>
      </c>
      <c r="AX115">
        <f t="shared" si="28"/>
        <v>0</v>
      </c>
      <c r="AY115">
        <f t="shared" si="29"/>
        <v>1</v>
      </c>
      <c r="AZ115" s="2">
        <v>2</v>
      </c>
      <c r="BA115" s="2">
        <v>2</v>
      </c>
      <c r="BB115" s="2">
        <v>2</v>
      </c>
      <c r="BC115" s="2">
        <v>6</v>
      </c>
      <c r="BD115" s="2">
        <v>8</v>
      </c>
      <c r="BE115" s="2">
        <v>8</v>
      </c>
      <c r="BF115" s="2">
        <v>17</v>
      </c>
      <c r="BG115" s="2">
        <v>33</v>
      </c>
      <c r="BH115" t="str">
        <f t="shared" si="30"/>
        <v>0</v>
      </c>
      <c r="BI115">
        <v>34</v>
      </c>
      <c r="BJ115">
        <v>36</v>
      </c>
      <c r="BK115">
        <v>28</v>
      </c>
      <c r="BL115">
        <v>26</v>
      </c>
      <c r="BM115" s="7">
        <v>90</v>
      </c>
    </row>
    <row r="116" spans="1:65" x14ac:dyDescent="0.35">
      <c r="A116" s="11">
        <v>137</v>
      </c>
      <c r="B116" t="s">
        <v>237</v>
      </c>
      <c r="C116" t="s">
        <v>4</v>
      </c>
      <c r="D116">
        <v>22</v>
      </c>
      <c r="E116">
        <v>65</v>
      </c>
      <c r="F116">
        <v>160</v>
      </c>
      <c r="G116" s="21">
        <f t="shared" si="24"/>
        <v>25.390624999999996</v>
      </c>
      <c r="H116">
        <v>25.3</v>
      </c>
      <c r="I116" s="1">
        <v>43388</v>
      </c>
      <c r="J116" s="1">
        <v>43411</v>
      </c>
      <c r="K116" t="s">
        <v>238</v>
      </c>
      <c r="L116" t="s">
        <v>239</v>
      </c>
      <c r="M116" s="25">
        <v>0.38472222222222219</v>
      </c>
      <c r="N116" s="25">
        <v>0.52083333333333337</v>
      </c>
      <c r="O116" s="7"/>
      <c r="P116" s="7"/>
      <c r="Q116" s="4">
        <f t="shared" si="25"/>
        <v>0.13611111111111118</v>
      </c>
      <c r="R116" s="25">
        <v>0.56597222222222221</v>
      </c>
      <c r="S116" s="3">
        <f t="shared" si="32"/>
        <v>0.18125000000000002</v>
      </c>
      <c r="T116" s="25">
        <v>0.60277777777777775</v>
      </c>
      <c r="U116" s="3">
        <f t="shared" si="27"/>
        <v>0.21805555555555556</v>
      </c>
      <c r="V116" s="50">
        <v>1</v>
      </c>
      <c r="W116" s="31">
        <v>1</v>
      </c>
      <c r="X116" s="7">
        <v>2</v>
      </c>
      <c r="Y116" s="7">
        <v>3</v>
      </c>
      <c r="Z116" s="7">
        <v>2</v>
      </c>
      <c r="AA116" s="10">
        <v>3</v>
      </c>
      <c r="AB116" s="5">
        <v>5.2</v>
      </c>
      <c r="AC116" s="5">
        <v>2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T116">
        <v>29</v>
      </c>
      <c r="AU116">
        <v>11</v>
      </c>
      <c r="AV116">
        <v>20</v>
      </c>
      <c r="AW116">
        <v>10</v>
      </c>
      <c r="AX116">
        <f t="shared" si="28"/>
        <v>9</v>
      </c>
      <c r="AY116">
        <f t="shared" si="29"/>
        <v>1</v>
      </c>
      <c r="AZ116" s="2">
        <v>2</v>
      </c>
      <c r="BA116" s="2">
        <v>3</v>
      </c>
      <c r="BB116" s="2">
        <v>2</v>
      </c>
      <c r="BC116" s="2">
        <v>7</v>
      </c>
      <c r="BD116" s="2">
        <v>10</v>
      </c>
      <c r="BE116" s="2">
        <v>12</v>
      </c>
      <c r="BF116" s="2">
        <v>15</v>
      </c>
      <c r="BG116">
        <f>SUM(BD116:BF116)</f>
        <v>37</v>
      </c>
      <c r="BH116" t="str">
        <f t="shared" si="30"/>
        <v>0</v>
      </c>
      <c r="BI116">
        <v>19</v>
      </c>
      <c r="BJ116">
        <v>24</v>
      </c>
      <c r="BK116">
        <v>19</v>
      </c>
      <c r="BL116">
        <v>34</v>
      </c>
      <c r="BM116" s="7">
        <v>77</v>
      </c>
    </row>
    <row r="117" spans="1:65" x14ac:dyDescent="0.35">
      <c r="A117" s="11">
        <v>139</v>
      </c>
      <c r="B117" t="s">
        <v>295</v>
      </c>
      <c r="C117" t="s">
        <v>4</v>
      </c>
      <c r="D117">
        <v>27</v>
      </c>
      <c r="E117">
        <v>53</v>
      </c>
      <c r="F117">
        <v>154</v>
      </c>
      <c r="G117" s="21">
        <f t="shared" si="24"/>
        <v>22.347782088041829</v>
      </c>
      <c r="H117">
        <v>22.3</v>
      </c>
      <c r="I117" s="1">
        <v>43385</v>
      </c>
      <c r="J117" s="1">
        <v>43412</v>
      </c>
      <c r="K117" t="s">
        <v>262</v>
      </c>
      <c r="L117" t="s">
        <v>263</v>
      </c>
      <c r="M117" s="25">
        <v>0.38541666666666669</v>
      </c>
      <c r="N117" s="25">
        <v>0.51180555555555551</v>
      </c>
      <c r="O117" s="7"/>
      <c r="P117" s="7"/>
      <c r="Q117" s="4">
        <f t="shared" si="25"/>
        <v>0.12638888888888883</v>
      </c>
      <c r="R117" s="25">
        <v>0.55347222222222225</v>
      </c>
      <c r="S117" s="3">
        <f t="shared" si="32"/>
        <v>0.16805555555555557</v>
      </c>
      <c r="T117" s="25">
        <v>0.56736111111111109</v>
      </c>
      <c r="U117" s="3">
        <f t="shared" si="27"/>
        <v>0.18194444444444441</v>
      </c>
      <c r="V117" s="52">
        <v>3</v>
      </c>
      <c r="W117" s="29">
        <v>2</v>
      </c>
      <c r="X117" s="7">
        <v>1</v>
      </c>
      <c r="Y117" s="7">
        <v>2</v>
      </c>
      <c r="Z117" s="7">
        <v>3</v>
      </c>
      <c r="AA117" s="10">
        <v>2</v>
      </c>
      <c r="AB117" s="5">
        <v>1.77</v>
      </c>
      <c r="AC117" s="5">
        <v>0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T117">
        <v>18</v>
      </c>
      <c r="AU117">
        <v>10</v>
      </c>
      <c r="AV117">
        <v>16</v>
      </c>
      <c r="AW117">
        <v>11</v>
      </c>
      <c r="AX117">
        <f t="shared" si="28"/>
        <v>2</v>
      </c>
      <c r="AY117">
        <f t="shared" si="29"/>
        <v>-1</v>
      </c>
      <c r="AZ117" s="2">
        <v>0</v>
      </c>
      <c r="BA117" s="2">
        <v>1</v>
      </c>
      <c r="BB117" s="2">
        <v>2</v>
      </c>
      <c r="BC117" s="2">
        <v>3</v>
      </c>
      <c r="BD117" s="2">
        <v>12</v>
      </c>
      <c r="BE117" s="2">
        <v>19</v>
      </c>
      <c r="BF117" s="2">
        <v>20</v>
      </c>
      <c r="BG117">
        <f>SUM(BD117:BF117)</f>
        <v>51</v>
      </c>
      <c r="BH117" t="str">
        <f t="shared" si="30"/>
        <v>1</v>
      </c>
      <c r="BI117">
        <v>16</v>
      </c>
      <c r="BJ117">
        <v>30</v>
      </c>
      <c r="BK117">
        <v>33</v>
      </c>
      <c r="BL117">
        <v>35</v>
      </c>
      <c r="BM117" s="7">
        <v>98</v>
      </c>
    </row>
    <row r="118" spans="1:65" x14ac:dyDescent="0.35">
      <c r="A118" s="11">
        <v>141</v>
      </c>
      <c r="B118" t="s">
        <v>259</v>
      </c>
      <c r="C118" t="s">
        <v>4</v>
      </c>
      <c r="D118">
        <v>21</v>
      </c>
      <c r="E118">
        <v>80</v>
      </c>
      <c r="F118">
        <v>180</v>
      </c>
      <c r="G118" s="21">
        <f t="shared" si="24"/>
        <v>24.691358024691358</v>
      </c>
      <c r="H118">
        <v>24.6</v>
      </c>
      <c r="I118" s="1">
        <v>43388</v>
      </c>
      <c r="J118" s="1">
        <v>43416</v>
      </c>
      <c r="K118" t="s">
        <v>260</v>
      </c>
      <c r="L118" t="s">
        <v>261</v>
      </c>
      <c r="M118" s="25">
        <v>0.38472222222222219</v>
      </c>
      <c r="N118" s="25">
        <v>0.5131944444444444</v>
      </c>
      <c r="O118" s="7"/>
      <c r="P118" s="7"/>
      <c r="Q118" s="4">
        <f t="shared" si="25"/>
        <v>0.12847222222222221</v>
      </c>
      <c r="R118" s="25">
        <v>0.55347222222222225</v>
      </c>
      <c r="S118" s="3">
        <f t="shared" si="32"/>
        <v>0.16875000000000007</v>
      </c>
      <c r="T118" s="25">
        <v>0.57708333333333328</v>
      </c>
      <c r="U118" s="3">
        <f t="shared" si="27"/>
        <v>0.19236111111111109</v>
      </c>
      <c r="V118" s="27">
        <v>3</v>
      </c>
      <c r="W118" s="31">
        <v>1</v>
      </c>
      <c r="X118" s="7">
        <v>3</v>
      </c>
      <c r="Y118" s="7">
        <v>2</v>
      </c>
      <c r="Z118" s="7">
        <v>2</v>
      </c>
      <c r="AA118" s="10">
        <v>1</v>
      </c>
      <c r="AB118" s="5">
        <v>3.7</v>
      </c>
      <c r="AC118" s="5">
        <v>1.8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T118">
        <v>28</v>
      </c>
      <c r="AU118">
        <v>10</v>
      </c>
      <c r="AV118">
        <v>26</v>
      </c>
      <c r="AW118">
        <v>10</v>
      </c>
      <c r="AX118">
        <f t="shared" si="28"/>
        <v>2</v>
      </c>
      <c r="AY118">
        <f t="shared" si="29"/>
        <v>0</v>
      </c>
      <c r="AZ118" s="2">
        <v>1</v>
      </c>
      <c r="BA118" s="2">
        <v>3</v>
      </c>
      <c r="BB118" s="2">
        <v>2</v>
      </c>
      <c r="BC118" s="2">
        <v>6</v>
      </c>
      <c r="BD118" s="2">
        <v>14</v>
      </c>
      <c r="BE118" s="2">
        <v>14</v>
      </c>
      <c r="BF118" s="2">
        <v>13</v>
      </c>
      <c r="BG118" s="2">
        <v>41</v>
      </c>
      <c r="BH118" t="str">
        <f t="shared" si="30"/>
        <v>0</v>
      </c>
      <c r="BI118">
        <v>17</v>
      </c>
      <c r="BJ118">
        <v>30</v>
      </c>
      <c r="BK118">
        <v>24</v>
      </c>
      <c r="BL118">
        <v>19</v>
      </c>
      <c r="BM118" s="7">
        <v>73</v>
      </c>
    </row>
    <row r="119" spans="1:65" x14ac:dyDescent="0.35">
      <c r="A119" s="11">
        <v>143</v>
      </c>
      <c r="B119" t="s">
        <v>264</v>
      </c>
      <c r="C119" t="s">
        <v>4</v>
      </c>
      <c r="D119">
        <v>23</v>
      </c>
      <c r="E119">
        <v>55</v>
      </c>
      <c r="F119">
        <v>161</v>
      </c>
      <c r="G119" s="21">
        <f t="shared" si="24"/>
        <v>21.218317194552675</v>
      </c>
      <c r="H119">
        <v>21.2</v>
      </c>
      <c r="I119" s="1">
        <v>43381</v>
      </c>
      <c r="J119" s="1">
        <v>43417</v>
      </c>
      <c r="K119" t="s">
        <v>266</v>
      </c>
      <c r="L119" t="s">
        <v>265</v>
      </c>
      <c r="M119" s="25">
        <v>0.38472222222222219</v>
      </c>
      <c r="N119" s="25">
        <v>0.51180555555555551</v>
      </c>
      <c r="O119" s="7"/>
      <c r="P119" s="7"/>
      <c r="Q119" s="4">
        <f t="shared" si="25"/>
        <v>0.12708333333333333</v>
      </c>
      <c r="R119" s="25">
        <v>0.55833333333333335</v>
      </c>
      <c r="S119" s="3">
        <f t="shared" si="32"/>
        <v>0.17361111111111116</v>
      </c>
      <c r="T119" s="25">
        <v>0.57847222222222217</v>
      </c>
      <c r="U119" s="3">
        <f t="shared" si="27"/>
        <v>0.19374999999999998</v>
      </c>
      <c r="V119" s="26">
        <v>1</v>
      </c>
      <c r="W119" s="29">
        <v>1</v>
      </c>
      <c r="X119" s="7">
        <v>3</v>
      </c>
      <c r="Y119" s="7">
        <v>2</v>
      </c>
      <c r="Z119" s="7">
        <v>2</v>
      </c>
      <c r="AA119" s="10">
        <v>3</v>
      </c>
      <c r="AB119" s="5">
        <v>0</v>
      </c>
      <c r="AC119" s="5">
        <v>4</v>
      </c>
      <c r="AD119">
        <v>1</v>
      </c>
      <c r="AE119">
        <v>1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T119">
        <v>31</v>
      </c>
      <c r="AU119">
        <v>12</v>
      </c>
      <c r="AV119">
        <v>35</v>
      </c>
      <c r="AW119">
        <v>10</v>
      </c>
      <c r="AX119">
        <f t="shared" si="28"/>
        <v>-4</v>
      </c>
      <c r="AY119">
        <f t="shared" si="29"/>
        <v>2</v>
      </c>
      <c r="AZ119" s="2">
        <v>1</v>
      </c>
      <c r="BA119" s="2">
        <v>1</v>
      </c>
      <c r="BB119" s="2">
        <v>5</v>
      </c>
      <c r="BC119" s="2">
        <v>7</v>
      </c>
      <c r="BD119" s="2">
        <v>8</v>
      </c>
      <c r="BE119" s="2">
        <v>11</v>
      </c>
      <c r="BF119" s="2">
        <v>15</v>
      </c>
      <c r="BG119">
        <f>SUM(BD119:BF119)</f>
        <v>34</v>
      </c>
      <c r="BH119" t="str">
        <f t="shared" si="30"/>
        <v>0</v>
      </c>
      <c r="BI119">
        <v>13</v>
      </c>
      <c r="BJ119">
        <v>30</v>
      </c>
      <c r="BK119">
        <v>34</v>
      </c>
      <c r="BL119">
        <v>38</v>
      </c>
      <c r="BM119" s="7">
        <v>102</v>
      </c>
    </row>
    <row r="120" spans="1:65" x14ac:dyDescent="0.35">
      <c r="A120" s="11">
        <v>145</v>
      </c>
      <c r="B120" t="s">
        <v>257</v>
      </c>
      <c r="C120" t="s">
        <v>4</v>
      </c>
      <c r="D120">
        <v>20</v>
      </c>
      <c r="E120">
        <v>82</v>
      </c>
      <c r="F120">
        <v>172</v>
      </c>
      <c r="G120" s="21">
        <f t="shared" si="24"/>
        <v>27.717685235262305</v>
      </c>
      <c r="H120">
        <v>27.8</v>
      </c>
      <c r="I120" s="1">
        <v>43410</v>
      </c>
      <c r="J120" s="1">
        <v>43417</v>
      </c>
      <c r="K120" t="s">
        <v>258</v>
      </c>
      <c r="M120" s="25">
        <v>0.52222222222222225</v>
      </c>
      <c r="N120" s="25">
        <v>0.63750000000000007</v>
      </c>
      <c r="O120" s="7"/>
      <c r="P120" s="7"/>
      <c r="Q120" s="4">
        <f t="shared" si="25"/>
        <v>0.11527777777777781</v>
      </c>
      <c r="R120" s="25">
        <v>0.68055555555555547</v>
      </c>
      <c r="S120" s="3">
        <f t="shared" si="32"/>
        <v>0.15833333333333321</v>
      </c>
      <c r="T120" s="25">
        <v>0.69513888888888886</v>
      </c>
      <c r="U120" s="3">
        <f t="shared" si="27"/>
        <v>0.17291666666666661</v>
      </c>
      <c r="V120" s="50">
        <v>1</v>
      </c>
      <c r="W120" s="31">
        <v>1</v>
      </c>
      <c r="X120" s="7">
        <v>2</v>
      </c>
      <c r="Y120" s="7">
        <v>3</v>
      </c>
      <c r="Z120" s="7">
        <v>1</v>
      </c>
      <c r="AA120" s="10">
        <v>2</v>
      </c>
      <c r="AB120" s="5">
        <v>4.83</v>
      </c>
      <c r="AC120" s="5">
        <v>5</v>
      </c>
      <c r="AD120">
        <v>0</v>
      </c>
      <c r="AE120">
        <v>1</v>
      </c>
      <c r="AF120">
        <v>1</v>
      </c>
      <c r="AG120">
        <v>1</v>
      </c>
      <c r="AH120">
        <v>0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0</v>
      </c>
      <c r="AO120">
        <v>1</v>
      </c>
      <c r="AP120">
        <v>0</v>
      </c>
      <c r="AQ120">
        <v>1</v>
      </c>
      <c r="AT120">
        <v>32</v>
      </c>
      <c r="AU120">
        <v>11</v>
      </c>
      <c r="AV120">
        <v>34</v>
      </c>
      <c r="AW120">
        <v>10</v>
      </c>
      <c r="AX120">
        <f t="shared" si="28"/>
        <v>-2</v>
      </c>
      <c r="AY120">
        <f t="shared" si="29"/>
        <v>1</v>
      </c>
      <c r="AZ120" s="2">
        <v>0</v>
      </c>
      <c r="BA120" s="2">
        <v>0</v>
      </c>
      <c r="BB120" s="2">
        <v>2</v>
      </c>
      <c r="BC120" s="2">
        <v>2</v>
      </c>
      <c r="BD120" s="2">
        <v>12</v>
      </c>
      <c r="BE120" s="2">
        <v>13</v>
      </c>
      <c r="BF120" s="2">
        <v>17</v>
      </c>
      <c r="BG120" s="2">
        <v>42</v>
      </c>
      <c r="BH120" t="str">
        <f t="shared" si="30"/>
        <v>0</v>
      </c>
      <c r="BI120">
        <v>22</v>
      </c>
      <c r="BJ120">
        <v>34</v>
      </c>
      <c r="BK120">
        <v>34</v>
      </c>
      <c r="BL120">
        <v>29</v>
      </c>
      <c r="BM120" s="7">
        <v>97</v>
      </c>
    </row>
    <row r="121" spans="1:65" x14ac:dyDescent="0.35">
      <c r="A121" s="11">
        <v>147</v>
      </c>
      <c r="B121" t="s">
        <v>255</v>
      </c>
      <c r="C121" t="s">
        <v>4</v>
      </c>
      <c r="D121">
        <v>26</v>
      </c>
      <c r="E121">
        <v>60</v>
      </c>
      <c r="F121">
        <v>170</v>
      </c>
      <c r="G121" s="21">
        <f t="shared" si="24"/>
        <v>20.761245674740486</v>
      </c>
      <c r="H121">
        <v>20.7</v>
      </c>
      <c r="I121" s="1">
        <v>43403</v>
      </c>
      <c r="J121" s="1">
        <v>43419</v>
      </c>
      <c r="K121" t="s">
        <v>256</v>
      </c>
      <c r="M121" s="25">
        <v>0.38819444444444445</v>
      </c>
      <c r="N121" s="25">
        <v>0.50694444444444442</v>
      </c>
      <c r="O121" s="7"/>
      <c r="P121" s="7"/>
      <c r="Q121" s="4">
        <f t="shared" si="25"/>
        <v>0.11874999999999997</v>
      </c>
      <c r="R121" s="25">
        <v>0.5493055555555556</v>
      </c>
      <c r="S121" s="3">
        <f t="shared" si="32"/>
        <v>0.16111111111111115</v>
      </c>
      <c r="T121" s="25">
        <v>0.55902777777777779</v>
      </c>
      <c r="U121" s="3">
        <f t="shared" si="27"/>
        <v>0.17083333333333334</v>
      </c>
      <c r="V121" s="52">
        <v>3</v>
      </c>
      <c r="W121" s="29">
        <v>3</v>
      </c>
      <c r="X121" s="7">
        <v>3</v>
      </c>
      <c r="Y121" s="7">
        <v>2</v>
      </c>
      <c r="Z121" s="7">
        <v>2</v>
      </c>
      <c r="AA121" s="10">
        <v>1</v>
      </c>
      <c r="AB121" s="5">
        <v>3</v>
      </c>
      <c r="AC121" s="5">
        <v>0.25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T121">
        <v>16</v>
      </c>
      <c r="AU121">
        <v>10</v>
      </c>
      <c r="AV121">
        <v>14</v>
      </c>
      <c r="AW121">
        <v>10</v>
      </c>
      <c r="AX121">
        <f t="shared" ref="AX121:AX137" si="33">AT121-AV121</f>
        <v>2</v>
      </c>
      <c r="AY121">
        <f t="shared" ref="AY121:AY137" si="34">AU121-AW121</f>
        <v>0</v>
      </c>
      <c r="AZ121" s="2">
        <v>7</v>
      </c>
      <c r="BA121" s="2">
        <v>2</v>
      </c>
      <c r="BB121" s="2">
        <v>4</v>
      </c>
      <c r="BC121" s="2">
        <v>13</v>
      </c>
      <c r="BD121" s="2">
        <v>11</v>
      </c>
      <c r="BE121" s="2">
        <v>11</v>
      </c>
      <c r="BF121" s="2">
        <v>19</v>
      </c>
      <c r="BG121" s="2">
        <v>41</v>
      </c>
      <c r="BH121" t="str">
        <f t="shared" si="30"/>
        <v>0</v>
      </c>
      <c r="BI121">
        <v>35</v>
      </c>
      <c r="BJ121">
        <v>30</v>
      </c>
      <c r="BK121">
        <v>38</v>
      </c>
      <c r="BL121">
        <v>26</v>
      </c>
      <c r="BM121" s="7">
        <v>94</v>
      </c>
    </row>
    <row r="122" spans="1:65" x14ac:dyDescent="0.35">
      <c r="A122" s="11">
        <v>149</v>
      </c>
      <c r="B122" t="s">
        <v>278</v>
      </c>
      <c r="C122" t="s">
        <v>4</v>
      </c>
      <c r="D122">
        <v>25</v>
      </c>
      <c r="E122">
        <v>60</v>
      </c>
      <c r="F122">
        <v>165</v>
      </c>
      <c r="G122" s="21">
        <f t="shared" si="24"/>
        <v>22.03856749311295</v>
      </c>
      <c r="H122">
        <v>22.2</v>
      </c>
      <c r="I122" s="34" t="s">
        <v>279</v>
      </c>
      <c r="J122" s="1">
        <v>43425</v>
      </c>
      <c r="M122" s="25">
        <v>0.38611111111111113</v>
      </c>
      <c r="N122" s="25">
        <v>0.50972222222222219</v>
      </c>
      <c r="O122" s="7"/>
      <c r="P122" s="7"/>
      <c r="Q122" s="4">
        <f t="shared" si="25"/>
        <v>0.12361111111111106</v>
      </c>
      <c r="R122" s="25">
        <v>0.55347222222222225</v>
      </c>
      <c r="S122" s="3">
        <f t="shared" si="32"/>
        <v>0.16736111111111113</v>
      </c>
      <c r="T122" s="25">
        <v>0.50972222222222219</v>
      </c>
      <c r="U122" s="3">
        <f t="shared" si="27"/>
        <v>0.12361111111111106</v>
      </c>
      <c r="V122" s="27">
        <v>2</v>
      </c>
      <c r="W122" s="31">
        <v>3</v>
      </c>
      <c r="X122" s="7">
        <v>1</v>
      </c>
      <c r="Y122" s="7">
        <v>2</v>
      </c>
      <c r="Z122" s="7">
        <v>3</v>
      </c>
      <c r="AA122" s="10">
        <v>2</v>
      </c>
      <c r="AB122" s="5">
        <v>2.9</v>
      </c>
      <c r="AC122" s="5">
        <v>5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0</v>
      </c>
      <c r="AT122">
        <v>18</v>
      </c>
      <c r="AU122">
        <v>14</v>
      </c>
      <c r="AV122">
        <v>12</v>
      </c>
      <c r="AW122">
        <v>10</v>
      </c>
      <c r="AX122">
        <f t="shared" si="33"/>
        <v>6</v>
      </c>
      <c r="AY122">
        <f t="shared" si="34"/>
        <v>4</v>
      </c>
      <c r="AZ122" s="2">
        <v>1</v>
      </c>
      <c r="BA122" s="2">
        <v>4</v>
      </c>
      <c r="BB122" s="2">
        <v>2</v>
      </c>
      <c r="BC122" s="2">
        <v>7</v>
      </c>
      <c r="BD122" s="2">
        <v>16</v>
      </c>
      <c r="BE122" s="2">
        <v>17</v>
      </c>
      <c r="BF122" s="2">
        <v>11</v>
      </c>
      <c r="BG122" s="2">
        <v>44</v>
      </c>
      <c r="BH122" t="str">
        <f t="shared" si="30"/>
        <v>0</v>
      </c>
      <c r="BI122">
        <v>9</v>
      </c>
      <c r="BJ122">
        <v>32</v>
      </c>
      <c r="BK122">
        <v>31</v>
      </c>
      <c r="BL122">
        <v>29</v>
      </c>
      <c r="BM122" s="7">
        <v>92</v>
      </c>
    </row>
    <row r="123" spans="1:65" x14ac:dyDescent="0.35">
      <c r="A123" s="11">
        <v>151</v>
      </c>
      <c r="B123" t="s">
        <v>276</v>
      </c>
      <c r="C123" t="s">
        <v>4</v>
      </c>
      <c r="D123">
        <v>24</v>
      </c>
      <c r="E123">
        <v>60</v>
      </c>
      <c r="F123">
        <v>161</v>
      </c>
      <c r="G123" s="21">
        <f t="shared" si="24"/>
        <v>23.147255121330193</v>
      </c>
      <c r="H123" s="2" t="s">
        <v>13</v>
      </c>
      <c r="I123" s="1">
        <v>43392</v>
      </c>
      <c r="J123" s="1">
        <v>43427</v>
      </c>
      <c r="L123" t="s">
        <v>277</v>
      </c>
      <c r="M123" s="25">
        <v>0.3888888888888889</v>
      </c>
      <c r="N123" s="25">
        <v>0.50694444444444442</v>
      </c>
      <c r="O123" s="7"/>
      <c r="P123" s="7"/>
      <c r="Q123" s="4">
        <f t="shared" si="25"/>
        <v>0.11805555555555552</v>
      </c>
      <c r="R123" s="25">
        <v>0.54861111111111105</v>
      </c>
      <c r="S123" s="3">
        <f t="shared" si="32"/>
        <v>0.15972222222222215</v>
      </c>
      <c r="T123" s="25">
        <v>0.56041666666666667</v>
      </c>
      <c r="U123" s="3">
        <f t="shared" si="27"/>
        <v>0.17152777777777778</v>
      </c>
      <c r="V123" s="26">
        <v>2</v>
      </c>
      <c r="W123" s="29">
        <v>2</v>
      </c>
      <c r="X123" s="7">
        <v>2</v>
      </c>
      <c r="Y123" s="7">
        <v>1</v>
      </c>
      <c r="Z123" s="7">
        <v>2</v>
      </c>
      <c r="AA123" s="10">
        <v>3</v>
      </c>
      <c r="AB123" s="5">
        <v>2.15</v>
      </c>
      <c r="AC123" s="5">
        <v>2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0</v>
      </c>
      <c r="AT123">
        <v>40</v>
      </c>
      <c r="AU123">
        <v>14</v>
      </c>
      <c r="AV123">
        <v>20</v>
      </c>
      <c r="AW123">
        <v>10</v>
      </c>
      <c r="AX123">
        <f t="shared" si="33"/>
        <v>20</v>
      </c>
      <c r="AY123">
        <f t="shared" si="34"/>
        <v>4</v>
      </c>
      <c r="AZ123" s="2">
        <v>2</v>
      </c>
      <c r="BA123" s="2">
        <v>3</v>
      </c>
      <c r="BB123" s="2">
        <v>6</v>
      </c>
      <c r="BC123" s="2">
        <v>11</v>
      </c>
      <c r="BD123" s="2">
        <v>15</v>
      </c>
      <c r="BE123" s="2">
        <v>24</v>
      </c>
      <c r="BF123" s="2">
        <v>8</v>
      </c>
      <c r="BG123">
        <f>SUM(BD123:BF123)</f>
        <v>47</v>
      </c>
      <c r="BH123" t="str">
        <f t="shared" si="30"/>
        <v>0</v>
      </c>
      <c r="BI123">
        <v>22</v>
      </c>
      <c r="BJ123">
        <v>41</v>
      </c>
      <c r="BK123">
        <v>42</v>
      </c>
      <c r="BL123">
        <v>28</v>
      </c>
      <c r="BM123" s="7">
        <v>111</v>
      </c>
    </row>
    <row r="124" spans="1:65" x14ac:dyDescent="0.35">
      <c r="A124" s="11">
        <v>153</v>
      </c>
      <c r="B124" t="s">
        <v>288</v>
      </c>
      <c r="C124" t="s">
        <v>4</v>
      </c>
      <c r="D124">
        <v>22</v>
      </c>
      <c r="E124">
        <v>75</v>
      </c>
      <c r="F124">
        <v>160</v>
      </c>
      <c r="G124" s="21">
        <f t="shared" si="24"/>
        <v>29.296874999999993</v>
      </c>
      <c r="H124">
        <v>29.2</v>
      </c>
      <c r="I124" s="1">
        <v>43418</v>
      </c>
      <c r="J124" s="1">
        <v>43430</v>
      </c>
      <c r="K124" t="s">
        <v>252</v>
      </c>
      <c r="L124" t="s">
        <v>253</v>
      </c>
      <c r="M124" s="25">
        <v>0.38680555555555557</v>
      </c>
      <c r="N124" s="25">
        <v>0.51250000000000007</v>
      </c>
      <c r="O124" s="7"/>
      <c r="P124" s="7"/>
      <c r="Q124" s="4">
        <f t="shared" si="25"/>
        <v>0.1256944444444445</v>
      </c>
      <c r="R124" s="25">
        <v>0.55555555555555558</v>
      </c>
      <c r="S124" s="3">
        <f t="shared" si="32"/>
        <v>0.16875000000000001</v>
      </c>
      <c r="T124" s="25">
        <v>0.56805555555555554</v>
      </c>
      <c r="U124" s="3">
        <f t="shared" si="27"/>
        <v>0.18124999999999997</v>
      </c>
      <c r="V124" s="50">
        <v>3</v>
      </c>
      <c r="W124" s="31">
        <v>2</v>
      </c>
      <c r="X124" s="7">
        <v>3</v>
      </c>
      <c r="Y124" s="7">
        <v>2</v>
      </c>
      <c r="Z124" s="7">
        <v>3</v>
      </c>
      <c r="AA124" s="10">
        <v>2</v>
      </c>
      <c r="AB124" s="5">
        <v>1.59</v>
      </c>
      <c r="AC124" s="5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0</v>
      </c>
      <c r="AT124">
        <v>37</v>
      </c>
      <c r="AU124">
        <v>17</v>
      </c>
      <c r="AV124">
        <v>31</v>
      </c>
      <c r="AW124">
        <v>11</v>
      </c>
      <c r="AX124">
        <f t="shared" si="33"/>
        <v>6</v>
      </c>
      <c r="AY124">
        <f t="shared" si="34"/>
        <v>6</v>
      </c>
      <c r="AZ124" s="2">
        <v>2</v>
      </c>
      <c r="BA124" s="2">
        <v>5</v>
      </c>
      <c r="BB124" s="2">
        <v>6</v>
      </c>
      <c r="BC124" s="2">
        <v>13</v>
      </c>
      <c r="BD124" s="2">
        <v>18</v>
      </c>
      <c r="BE124" s="2">
        <v>19</v>
      </c>
      <c r="BF124" s="2">
        <v>20</v>
      </c>
      <c r="BG124" s="2">
        <v>57</v>
      </c>
      <c r="BH124" t="str">
        <f t="shared" si="30"/>
        <v>1</v>
      </c>
      <c r="BI124">
        <v>28</v>
      </c>
      <c r="BJ124">
        <v>31</v>
      </c>
      <c r="BK124">
        <v>37</v>
      </c>
      <c r="BL124">
        <v>19</v>
      </c>
      <c r="BM124" s="7">
        <v>87</v>
      </c>
    </row>
    <row r="125" spans="1:65" x14ac:dyDescent="0.35">
      <c r="A125" s="11">
        <v>155</v>
      </c>
      <c r="B125" t="s">
        <v>254</v>
      </c>
      <c r="C125" t="s">
        <v>4</v>
      </c>
      <c r="D125">
        <v>28</v>
      </c>
      <c r="E125">
        <v>55</v>
      </c>
      <c r="F125">
        <v>164</v>
      </c>
      <c r="G125" s="21">
        <f t="shared" si="24"/>
        <v>20.449137418203453</v>
      </c>
      <c r="H125">
        <v>20.5</v>
      </c>
      <c r="I125" s="1">
        <v>43410</v>
      </c>
      <c r="J125" s="1">
        <v>43434</v>
      </c>
      <c r="M125" s="25">
        <v>0.38541666666666669</v>
      </c>
      <c r="N125" s="25">
        <v>0.5131944444444444</v>
      </c>
      <c r="O125" s="7"/>
      <c r="P125" s="7"/>
      <c r="Q125" s="4">
        <f t="shared" si="25"/>
        <v>0.12777777777777771</v>
      </c>
      <c r="R125" s="25">
        <v>0.55208333333333337</v>
      </c>
      <c r="S125" s="3">
        <f t="shared" si="32"/>
        <v>0.16666666666666669</v>
      </c>
      <c r="T125" s="25">
        <v>0.57291666666666663</v>
      </c>
      <c r="U125" s="3">
        <f t="shared" si="27"/>
        <v>0.18749999999999994</v>
      </c>
      <c r="V125" s="52">
        <v>3</v>
      </c>
      <c r="W125" s="29">
        <v>1</v>
      </c>
      <c r="X125" s="7">
        <v>1</v>
      </c>
      <c r="Y125" s="7">
        <v>2</v>
      </c>
      <c r="Z125" s="7">
        <v>3</v>
      </c>
      <c r="AA125" s="10">
        <v>2</v>
      </c>
      <c r="AB125" s="5">
        <v>3.15</v>
      </c>
      <c r="AC125" s="5">
        <v>0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T125">
        <v>33</v>
      </c>
      <c r="AU125">
        <v>12</v>
      </c>
      <c r="AV125">
        <v>30</v>
      </c>
      <c r="AW125">
        <v>12</v>
      </c>
      <c r="AX125">
        <f t="shared" si="33"/>
        <v>3</v>
      </c>
      <c r="AY125">
        <f t="shared" si="34"/>
        <v>0</v>
      </c>
      <c r="AZ125" s="2">
        <v>7</v>
      </c>
      <c r="BA125" s="2">
        <v>3</v>
      </c>
      <c r="BB125" s="2">
        <v>3</v>
      </c>
      <c r="BC125" s="2">
        <v>13</v>
      </c>
      <c r="BD125" s="2">
        <v>13</v>
      </c>
      <c r="BE125" s="2">
        <v>15</v>
      </c>
      <c r="BF125" s="2">
        <v>16</v>
      </c>
      <c r="BG125" s="2">
        <v>44</v>
      </c>
      <c r="BH125" t="str">
        <f t="shared" si="30"/>
        <v>0</v>
      </c>
      <c r="BI125">
        <v>44</v>
      </c>
      <c r="BJ125">
        <v>31</v>
      </c>
      <c r="BK125">
        <v>21</v>
      </c>
      <c r="BL125">
        <v>24</v>
      </c>
      <c r="BM125" s="7">
        <v>76</v>
      </c>
    </row>
    <row r="126" spans="1:65" x14ac:dyDescent="0.35">
      <c r="A126" s="11">
        <v>157</v>
      </c>
      <c r="B126" t="s">
        <v>296</v>
      </c>
      <c r="C126" t="s">
        <v>4</v>
      </c>
      <c r="D126">
        <v>20</v>
      </c>
      <c r="E126">
        <v>60</v>
      </c>
      <c r="F126">
        <v>170</v>
      </c>
      <c r="G126" s="21">
        <f t="shared" si="24"/>
        <v>20.761245674740486</v>
      </c>
      <c r="H126" s="2" t="s">
        <v>13</v>
      </c>
      <c r="I126" s="1">
        <v>43410</v>
      </c>
      <c r="J126" s="1">
        <v>43438</v>
      </c>
      <c r="M126" s="25">
        <v>0.51666666666666672</v>
      </c>
      <c r="N126" s="25">
        <v>0.64236111111111105</v>
      </c>
      <c r="O126" s="7"/>
      <c r="P126" s="7"/>
      <c r="Q126" s="4">
        <f t="shared" si="25"/>
        <v>0.12569444444444433</v>
      </c>
      <c r="R126" s="25">
        <v>0.6875</v>
      </c>
      <c r="S126" s="3">
        <f t="shared" si="32"/>
        <v>0.17083333333333328</v>
      </c>
      <c r="T126" s="25">
        <v>0.70416666666666661</v>
      </c>
      <c r="U126" s="3">
        <f t="shared" si="27"/>
        <v>0.18749999999999989</v>
      </c>
      <c r="V126" s="27">
        <v>1</v>
      </c>
      <c r="W126" s="31">
        <v>3</v>
      </c>
      <c r="X126" s="7">
        <v>3</v>
      </c>
      <c r="Y126" s="7">
        <v>2</v>
      </c>
      <c r="Z126" s="7">
        <v>2</v>
      </c>
      <c r="AA126" s="10">
        <v>3</v>
      </c>
      <c r="AB126" s="5">
        <v>5.01</v>
      </c>
      <c r="AC126" s="5">
        <v>2.5</v>
      </c>
      <c r="AD126">
        <v>1</v>
      </c>
      <c r="AE126"/>
      <c r="AF126"/>
      <c r="AG126"/>
      <c r="AH126">
        <v>1</v>
      </c>
      <c r="AI126"/>
      <c r="AL126">
        <v>1</v>
      </c>
      <c r="AM126">
        <v>1</v>
      </c>
      <c r="AN126" s="47" t="s">
        <v>357</v>
      </c>
      <c r="AO126">
        <v>1</v>
      </c>
      <c r="AP126">
        <v>0</v>
      </c>
      <c r="AQ126">
        <v>1</v>
      </c>
      <c r="AT126">
        <v>29</v>
      </c>
      <c r="AU126">
        <v>11</v>
      </c>
      <c r="AV126">
        <v>26</v>
      </c>
      <c r="AW126">
        <v>11</v>
      </c>
      <c r="AX126">
        <f t="shared" si="33"/>
        <v>3</v>
      </c>
      <c r="AY126">
        <f t="shared" si="34"/>
        <v>0</v>
      </c>
      <c r="AZ126" s="2">
        <v>5</v>
      </c>
      <c r="BA126" s="2">
        <v>4</v>
      </c>
      <c r="BB126" s="2">
        <v>3</v>
      </c>
      <c r="BC126" s="2">
        <v>12</v>
      </c>
      <c r="BD126" s="2">
        <v>17</v>
      </c>
      <c r="BE126" s="2">
        <v>26</v>
      </c>
      <c r="BF126" s="2">
        <v>12</v>
      </c>
      <c r="BG126" s="2">
        <v>55</v>
      </c>
      <c r="BH126" t="str">
        <f t="shared" si="30"/>
        <v>1</v>
      </c>
      <c r="BI126">
        <v>28</v>
      </c>
      <c r="BJ126">
        <v>25</v>
      </c>
      <c r="BK126">
        <v>24</v>
      </c>
      <c r="BL126">
        <v>20</v>
      </c>
      <c r="BM126" s="7">
        <v>69</v>
      </c>
    </row>
    <row r="127" spans="1:65" x14ac:dyDescent="0.35">
      <c r="A127" s="11">
        <v>159</v>
      </c>
      <c r="B127" t="s">
        <v>298</v>
      </c>
      <c r="C127" t="s">
        <v>4</v>
      </c>
      <c r="D127">
        <v>22</v>
      </c>
      <c r="E127">
        <v>67</v>
      </c>
      <c r="F127">
        <v>171</v>
      </c>
      <c r="G127" s="21">
        <f t="shared" si="24"/>
        <v>22.913033070004449</v>
      </c>
      <c r="H127" s="2" t="s">
        <v>13</v>
      </c>
      <c r="I127" s="1">
        <v>43423</v>
      </c>
      <c r="J127" s="1">
        <v>43444</v>
      </c>
      <c r="L127" t="s">
        <v>311</v>
      </c>
      <c r="M127" s="25">
        <v>0.38194444444444442</v>
      </c>
      <c r="N127" s="25">
        <v>0.51736111111111105</v>
      </c>
      <c r="O127" s="7"/>
      <c r="P127" s="7"/>
      <c r="Q127" s="4">
        <f t="shared" si="25"/>
        <v>0.13541666666666663</v>
      </c>
      <c r="R127" s="25">
        <v>0.56111111111111112</v>
      </c>
      <c r="S127" s="3">
        <f t="shared" si="32"/>
        <v>0.1791666666666667</v>
      </c>
      <c r="T127" s="25">
        <v>0.57916666666666672</v>
      </c>
      <c r="U127" s="3">
        <f t="shared" si="27"/>
        <v>0.1972222222222223</v>
      </c>
      <c r="V127" s="26">
        <v>1</v>
      </c>
      <c r="W127" s="29">
        <v>3</v>
      </c>
      <c r="X127" s="7">
        <v>2</v>
      </c>
      <c r="Y127" s="7">
        <v>1</v>
      </c>
      <c r="Z127" s="7">
        <v>3</v>
      </c>
      <c r="AA127" s="10">
        <v>2</v>
      </c>
      <c r="AB127" s="5">
        <v>2.31</v>
      </c>
      <c r="AC127" s="5">
        <v>2.5</v>
      </c>
      <c r="AD127">
        <v>1</v>
      </c>
      <c r="AE127"/>
      <c r="AF127"/>
      <c r="AG127"/>
      <c r="AH127"/>
      <c r="AI127"/>
      <c r="AL127">
        <v>1</v>
      </c>
      <c r="AM127">
        <v>1</v>
      </c>
      <c r="AN127">
        <v>1</v>
      </c>
      <c r="AO127">
        <v>1</v>
      </c>
      <c r="AP127">
        <v>0</v>
      </c>
      <c r="AT127">
        <v>37</v>
      </c>
      <c r="AU127">
        <v>12</v>
      </c>
      <c r="AV127">
        <v>31</v>
      </c>
      <c r="AW127">
        <v>10</v>
      </c>
      <c r="AX127">
        <f t="shared" si="33"/>
        <v>6</v>
      </c>
      <c r="AY127">
        <f t="shared" si="34"/>
        <v>2</v>
      </c>
      <c r="AZ127" s="2">
        <v>1</v>
      </c>
      <c r="BA127" s="2">
        <v>0</v>
      </c>
      <c r="BB127" s="2">
        <v>2</v>
      </c>
      <c r="BC127" s="2">
        <v>3</v>
      </c>
      <c r="BD127" s="2">
        <v>7</v>
      </c>
      <c r="BE127" s="2">
        <v>14</v>
      </c>
      <c r="BF127" s="2">
        <v>16</v>
      </c>
      <c r="BG127" s="2">
        <v>37</v>
      </c>
      <c r="BH127" t="str">
        <f t="shared" si="30"/>
        <v>0</v>
      </c>
      <c r="BI127">
        <v>15</v>
      </c>
      <c r="BJ127">
        <v>33</v>
      </c>
      <c r="BK127">
        <v>22</v>
      </c>
      <c r="BL127">
        <v>29</v>
      </c>
      <c r="BM127" s="7">
        <v>84</v>
      </c>
    </row>
    <row r="128" spans="1:65" x14ac:dyDescent="0.35">
      <c r="A128" s="11">
        <v>161</v>
      </c>
      <c r="B128" t="s">
        <v>299</v>
      </c>
      <c r="C128" t="s">
        <v>4</v>
      </c>
      <c r="D128">
        <v>19</v>
      </c>
      <c r="E128">
        <v>52</v>
      </c>
      <c r="F128">
        <v>165</v>
      </c>
      <c r="G128" s="21">
        <f t="shared" si="24"/>
        <v>19.100091827364558</v>
      </c>
      <c r="H128" s="2" t="s">
        <v>13</v>
      </c>
      <c r="I128" s="1">
        <v>43431</v>
      </c>
      <c r="J128" s="1">
        <v>43444</v>
      </c>
      <c r="K128" t="s">
        <v>313</v>
      </c>
      <c r="L128" t="s">
        <v>314</v>
      </c>
      <c r="M128" s="25">
        <v>0.51736111111111105</v>
      </c>
      <c r="N128" s="25">
        <v>0.6479166666666667</v>
      </c>
      <c r="O128" s="7"/>
      <c r="P128" s="7"/>
      <c r="Q128" s="4">
        <f t="shared" si="25"/>
        <v>0.13055555555555565</v>
      </c>
      <c r="R128" s="25">
        <v>0.68680555555555556</v>
      </c>
      <c r="S128" s="3">
        <f t="shared" si="32"/>
        <v>0.16944444444444451</v>
      </c>
      <c r="T128" s="25">
        <v>0.70486111111111116</v>
      </c>
      <c r="U128" s="3">
        <f t="shared" si="27"/>
        <v>0.18750000000000011</v>
      </c>
      <c r="V128" s="50">
        <v>3</v>
      </c>
      <c r="W128" s="31">
        <v>3</v>
      </c>
      <c r="X128" s="7">
        <v>3</v>
      </c>
      <c r="Y128" s="7">
        <v>1</v>
      </c>
      <c r="Z128" s="7">
        <v>2</v>
      </c>
      <c r="AA128" s="10">
        <v>1</v>
      </c>
      <c r="AB128" s="5">
        <v>2.91</v>
      </c>
      <c r="AC128" s="5">
        <v>1.25</v>
      </c>
      <c r="AD128">
        <v>1</v>
      </c>
      <c r="AE128"/>
      <c r="AF128"/>
      <c r="AG128"/>
      <c r="AH128"/>
      <c r="AI128"/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T128">
        <v>28</v>
      </c>
      <c r="AU128">
        <v>10</v>
      </c>
      <c r="AV128">
        <v>29</v>
      </c>
      <c r="AW128">
        <v>10</v>
      </c>
      <c r="AX128">
        <f t="shared" si="33"/>
        <v>-1</v>
      </c>
      <c r="AY128">
        <f t="shared" si="34"/>
        <v>0</v>
      </c>
      <c r="AZ128" s="2">
        <v>5</v>
      </c>
      <c r="BA128" s="2">
        <v>2</v>
      </c>
      <c r="BB128" s="2">
        <v>8</v>
      </c>
      <c r="BC128" s="2">
        <v>15</v>
      </c>
      <c r="BD128" s="2">
        <v>13</v>
      </c>
      <c r="BE128" s="2">
        <v>7</v>
      </c>
      <c r="BF128" s="2">
        <v>21</v>
      </c>
      <c r="BG128">
        <f>SUM(BD128:BF128)</f>
        <v>41</v>
      </c>
      <c r="BH128" t="str">
        <f t="shared" si="30"/>
        <v>0</v>
      </c>
      <c r="BI128">
        <v>20</v>
      </c>
      <c r="BJ128">
        <v>26</v>
      </c>
      <c r="BK128">
        <v>12</v>
      </c>
      <c r="BL128">
        <v>26</v>
      </c>
      <c r="BM128" s="7">
        <v>64</v>
      </c>
    </row>
    <row r="129" spans="1:65" x14ac:dyDescent="0.35">
      <c r="A129" s="11">
        <v>163</v>
      </c>
      <c r="B129" t="s">
        <v>297</v>
      </c>
      <c r="C129" t="s">
        <v>4</v>
      </c>
      <c r="D129">
        <v>21</v>
      </c>
      <c r="E129">
        <v>63</v>
      </c>
      <c r="F129">
        <v>166</v>
      </c>
      <c r="G129" s="21">
        <f t="shared" si="24"/>
        <v>22.862534475250399</v>
      </c>
      <c r="H129">
        <v>22.9</v>
      </c>
      <c r="I129" s="1">
        <v>43419</v>
      </c>
      <c r="J129" s="1">
        <v>43447</v>
      </c>
      <c r="L129" t="s">
        <v>310</v>
      </c>
      <c r="M129" s="25">
        <v>0.38472222222222219</v>
      </c>
      <c r="N129" s="25">
        <v>0.53541666666666665</v>
      </c>
      <c r="O129" s="7"/>
      <c r="P129" s="7"/>
      <c r="Q129" s="4">
        <f t="shared" si="25"/>
        <v>0.15069444444444446</v>
      </c>
      <c r="R129" s="25">
        <v>0.5756944444444444</v>
      </c>
      <c r="S129" s="3">
        <f t="shared" si="32"/>
        <v>0.19097222222222221</v>
      </c>
      <c r="T129" s="25">
        <v>0.60069444444444442</v>
      </c>
      <c r="U129" s="3">
        <f t="shared" si="27"/>
        <v>0.21597222222222223</v>
      </c>
      <c r="V129" s="52">
        <v>2</v>
      </c>
      <c r="W129" s="29">
        <v>2</v>
      </c>
      <c r="X129" s="7">
        <v>3</v>
      </c>
      <c r="Y129" s="7">
        <v>1</v>
      </c>
      <c r="Z129" s="7">
        <v>3</v>
      </c>
      <c r="AA129" s="10">
        <v>2</v>
      </c>
      <c r="AB129" s="5">
        <v>3.7</v>
      </c>
      <c r="AC129" s="5">
        <v>3.9</v>
      </c>
      <c r="AD129">
        <v>1</v>
      </c>
      <c r="AE129"/>
      <c r="AF129"/>
      <c r="AG129"/>
      <c r="AH129"/>
      <c r="AI129"/>
      <c r="AL129">
        <v>1</v>
      </c>
      <c r="AM129">
        <v>1</v>
      </c>
      <c r="AN129">
        <v>1</v>
      </c>
      <c r="AO129">
        <v>1</v>
      </c>
      <c r="AP129">
        <v>0</v>
      </c>
      <c r="AT129">
        <v>31</v>
      </c>
      <c r="AU129">
        <v>11</v>
      </c>
      <c r="AV129">
        <v>28</v>
      </c>
      <c r="AW129">
        <v>10</v>
      </c>
      <c r="AX129">
        <f t="shared" si="33"/>
        <v>3</v>
      </c>
      <c r="AY129">
        <f t="shared" si="34"/>
        <v>1</v>
      </c>
      <c r="AZ129" s="2">
        <v>0</v>
      </c>
      <c r="BA129" s="2">
        <v>0</v>
      </c>
      <c r="BB129" s="2">
        <v>2</v>
      </c>
      <c r="BC129" s="2">
        <v>2</v>
      </c>
      <c r="BD129" s="2">
        <v>19</v>
      </c>
      <c r="BE129" s="2">
        <v>17</v>
      </c>
      <c r="BF129" s="2">
        <v>25</v>
      </c>
      <c r="BG129" s="2">
        <v>61</v>
      </c>
      <c r="BH129" t="str">
        <f t="shared" si="30"/>
        <v>2</v>
      </c>
      <c r="BI129">
        <v>9</v>
      </c>
      <c r="BJ129">
        <v>24</v>
      </c>
      <c r="BK129">
        <v>35</v>
      </c>
      <c r="BL129">
        <v>33</v>
      </c>
      <c r="BM129" s="7">
        <v>92</v>
      </c>
    </row>
    <row r="130" spans="1:65" x14ac:dyDescent="0.35">
      <c r="A130" s="11">
        <v>165</v>
      </c>
      <c r="B130" t="s">
        <v>300</v>
      </c>
      <c r="C130" t="s">
        <v>4</v>
      </c>
      <c r="D130">
        <v>20</v>
      </c>
      <c r="E130">
        <v>62</v>
      </c>
      <c r="F130">
        <v>174</v>
      </c>
      <c r="G130" s="21">
        <f t="shared" si="24"/>
        <v>20.478266613819528</v>
      </c>
      <c r="H130" s="2" t="s">
        <v>13</v>
      </c>
      <c r="I130" s="1">
        <v>43432</v>
      </c>
      <c r="J130" s="1">
        <v>43448</v>
      </c>
      <c r="M130" s="25">
        <v>0.3840277777777778</v>
      </c>
      <c r="N130" s="25">
        <v>0.50694444444444442</v>
      </c>
      <c r="O130" s="7"/>
      <c r="P130" s="7"/>
      <c r="Q130" s="4">
        <f t="shared" si="25"/>
        <v>0.12291666666666662</v>
      </c>
      <c r="R130" s="25">
        <v>0.55555555555555558</v>
      </c>
      <c r="S130" s="3">
        <f t="shared" si="32"/>
        <v>0.17152777777777778</v>
      </c>
      <c r="T130" s="25">
        <v>0.57430555555555551</v>
      </c>
      <c r="U130" s="3">
        <f t="shared" si="27"/>
        <v>0.19027777777777771</v>
      </c>
      <c r="V130" s="27">
        <v>2</v>
      </c>
      <c r="W130" s="31">
        <v>3</v>
      </c>
      <c r="X130" s="7">
        <v>2</v>
      </c>
      <c r="Y130" s="7">
        <v>1</v>
      </c>
      <c r="Z130" s="7">
        <v>3</v>
      </c>
      <c r="AA130" s="10">
        <v>2</v>
      </c>
      <c r="AB130" s="5">
        <v>3.57</v>
      </c>
      <c r="AC130" s="5">
        <v>7.5</v>
      </c>
      <c r="AD130">
        <v>1</v>
      </c>
      <c r="AE130"/>
      <c r="AF130"/>
      <c r="AG130"/>
      <c r="AH130"/>
      <c r="AI130"/>
      <c r="AL130">
        <v>1</v>
      </c>
      <c r="AM130">
        <v>1</v>
      </c>
      <c r="AN130">
        <v>1</v>
      </c>
      <c r="AO130">
        <v>1</v>
      </c>
      <c r="AP130">
        <v>0</v>
      </c>
      <c r="AQ130">
        <v>0</v>
      </c>
      <c r="AT130" s="2" t="s">
        <v>13</v>
      </c>
      <c r="AU130" s="2" t="s">
        <v>13</v>
      </c>
      <c r="AV130">
        <v>17</v>
      </c>
      <c r="AW130">
        <v>10</v>
      </c>
      <c r="AX130" t="e">
        <f t="shared" si="33"/>
        <v>#VALUE!</v>
      </c>
      <c r="AY130" t="e">
        <f t="shared" si="34"/>
        <v>#VALUE!</v>
      </c>
      <c r="AZ130" s="2">
        <v>1</v>
      </c>
      <c r="BA130" s="2">
        <v>3</v>
      </c>
      <c r="BB130" s="2">
        <v>2</v>
      </c>
      <c r="BC130" s="2">
        <v>6</v>
      </c>
      <c r="BD130" s="2">
        <v>13</v>
      </c>
      <c r="BE130" s="2">
        <v>13</v>
      </c>
      <c r="BF130" s="2">
        <v>21</v>
      </c>
      <c r="BG130" s="2">
        <v>47</v>
      </c>
      <c r="BH130" t="str">
        <f t="shared" si="30"/>
        <v>0</v>
      </c>
      <c r="BI130">
        <v>36</v>
      </c>
      <c r="BJ130">
        <v>33</v>
      </c>
      <c r="BK130">
        <v>39</v>
      </c>
      <c r="BL130">
        <v>26</v>
      </c>
      <c r="BM130" s="7">
        <v>98</v>
      </c>
    </row>
    <row r="131" spans="1:65" x14ac:dyDescent="0.35">
      <c r="A131" s="11">
        <v>167</v>
      </c>
      <c r="B131" s="2" t="s">
        <v>46</v>
      </c>
      <c r="C131" s="2" t="s">
        <v>46</v>
      </c>
      <c r="D131" s="2" t="s">
        <v>46</v>
      </c>
      <c r="E131" s="2" t="s">
        <v>46</v>
      </c>
      <c r="F131" s="2" t="s">
        <v>46</v>
      </c>
      <c r="G131" s="2" t="s">
        <v>46</v>
      </c>
      <c r="H131" s="2" t="s">
        <v>46</v>
      </c>
      <c r="I131" s="2" t="s">
        <v>46</v>
      </c>
      <c r="J131" s="2" t="s">
        <v>46</v>
      </c>
      <c r="K131" s="2" t="s">
        <v>46</v>
      </c>
      <c r="L131" s="2" t="s">
        <v>46</v>
      </c>
      <c r="M131" s="2" t="s">
        <v>46</v>
      </c>
      <c r="N131" s="2" t="s">
        <v>46</v>
      </c>
      <c r="O131" s="2" t="s">
        <v>46</v>
      </c>
      <c r="P131" s="2" t="s">
        <v>46</v>
      </c>
      <c r="Q131" s="2" t="s">
        <v>46</v>
      </c>
      <c r="R131" s="2" t="s">
        <v>46</v>
      </c>
      <c r="S131" s="2" t="s">
        <v>46</v>
      </c>
      <c r="T131" s="2" t="s">
        <v>46</v>
      </c>
      <c r="U131" s="2" t="s">
        <v>46</v>
      </c>
      <c r="V131" s="49" t="s">
        <v>46</v>
      </c>
      <c r="W131" s="29" t="s">
        <v>46</v>
      </c>
      <c r="X131" s="48" t="s">
        <v>46</v>
      </c>
      <c r="Y131" s="48" t="s">
        <v>46</v>
      </c>
      <c r="Z131" s="48" t="s">
        <v>46</v>
      </c>
      <c r="AA131" s="48" t="s">
        <v>46</v>
      </c>
      <c r="AB131" s="2" t="s">
        <v>46</v>
      </c>
      <c r="AC131" s="2" t="s">
        <v>46</v>
      </c>
      <c r="AD131" s="2" t="s">
        <v>46</v>
      </c>
      <c r="AE131" s="2" t="s">
        <v>46</v>
      </c>
      <c r="AF131"/>
      <c r="AG131"/>
      <c r="AH131"/>
      <c r="AI131"/>
      <c r="AL131"/>
      <c r="AM131"/>
      <c r="AN131"/>
      <c r="AO131"/>
      <c r="AX131">
        <f t="shared" si="33"/>
        <v>0</v>
      </c>
      <c r="AY131">
        <f t="shared" si="34"/>
        <v>0</v>
      </c>
      <c r="BH131" t="str">
        <f t="shared" ref="BH131:BH138" si="35">IF(BG131&lt;=50,"0",IF(AND(BG131&gt;=51,BG131&lt;=60),"1",IF(BG131&gt;=61,"2","NA")))</f>
        <v>0</v>
      </c>
    </row>
    <row r="132" spans="1:65" x14ac:dyDescent="0.35">
      <c r="A132" s="11">
        <v>169</v>
      </c>
      <c r="B132" s="2" t="s">
        <v>46</v>
      </c>
      <c r="C132" s="2" t="s">
        <v>46</v>
      </c>
      <c r="D132" s="2" t="s">
        <v>46</v>
      </c>
      <c r="E132" s="2" t="s">
        <v>46</v>
      </c>
      <c r="F132" s="2" t="s">
        <v>46</v>
      </c>
      <c r="G132" s="2" t="s">
        <v>46</v>
      </c>
      <c r="H132" s="2" t="s">
        <v>46</v>
      </c>
      <c r="I132" s="2" t="s">
        <v>46</v>
      </c>
      <c r="J132" s="2" t="s">
        <v>46</v>
      </c>
      <c r="K132" s="2" t="s">
        <v>46</v>
      </c>
      <c r="L132" s="2" t="s">
        <v>46</v>
      </c>
      <c r="M132" s="2" t="s">
        <v>46</v>
      </c>
      <c r="N132" s="2" t="s">
        <v>46</v>
      </c>
      <c r="O132" s="2" t="s">
        <v>46</v>
      </c>
      <c r="P132" s="2" t="s">
        <v>46</v>
      </c>
      <c r="Q132" s="2" t="s">
        <v>46</v>
      </c>
      <c r="R132" s="2" t="s">
        <v>46</v>
      </c>
      <c r="S132" s="2" t="s">
        <v>46</v>
      </c>
      <c r="T132" s="2" t="s">
        <v>46</v>
      </c>
      <c r="U132" s="2" t="s">
        <v>46</v>
      </c>
      <c r="V132" s="50" t="s">
        <v>46</v>
      </c>
      <c r="W132" s="31" t="s">
        <v>46</v>
      </c>
      <c r="X132" s="48" t="s">
        <v>46</v>
      </c>
      <c r="Y132" s="48" t="s">
        <v>46</v>
      </c>
      <c r="Z132" s="48" t="s">
        <v>46</v>
      </c>
      <c r="AA132" s="48" t="s">
        <v>46</v>
      </c>
      <c r="AB132" s="2" t="s">
        <v>46</v>
      </c>
      <c r="AC132" s="2" t="s">
        <v>46</v>
      </c>
      <c r="AD132" s="2" t="s">
        <v>46</v>
      </c>
      <c r="AE132" s="2" t="s">
        <v>46</v>
      </c>
      <c r="AF132"/>
      <c r="AG132"/>
      <c r="AH132"/>
      <c r="AI132"/>
      <c r="AL132"/>
      <c r="AM132"/>
      <c r="AN132"/>
      <c r="AO132"/>
      <c r="AX132">
        <f t="shared" si="33"/>
        <v>0</v>
      </c>
      <c r="AY132">
        <f t="shared" si="34"/>
        <v>0</v>
      </c>
      <c r="BH132" t="str">
        <f t="shared" si="35"/>
        <v>0</v>
      </c>
    </row>
    <row r="133" spans="1:65" x14ac:dyDescent="0.35">
      <c r="A133" s="11">
        <v>171</v>
      </c>
      <c r="B133" t="s">
        <v>308</v>
      </c>
      <c r="C133" t="s">
        <v>4</v>
      </c>
      <c r="D133">
        <v>22</v>
      </c>
      <c r="E133">
        <v>60</v>
      </c>
      <c r="F133">
        <v>167</v>
      </c>
      <c r="G133" s="21">
        <f>E133/((F133/100)^2)</f>
        <v>21.513858510523864</v>
      </c>
      <c r="H133">
        <v>21.5</v>
      </c>
      <c r="I133" s="1">
        <v>43447</v>
      </c>
      <c r="J133" s="1">
        <v>43474</v>
      </c>
      <c r="K133" t="s">
        <v>323</v>
      </c>
      <c r="M133" s="25">
        <v>0.38750000000000001</v>
      </c>
      <c r="N133" s="25">
        <v>0.51180555555555551</v>
      </c>
      <c r="O133" s="7"/>
      <c r="P133" s="7"/>
      <c r="Q133" s="4">
        <f>N133-M133</f>
        <v>0.1243055555555555</v>
      </c>
      <c r="R133" s="25">
        <v>0.55208333333333337</v>
      </c>
      <c r="S133" s="3">
        <f>R133-M133</f>
        <v>0.16458333333333336</v>
      </c>
      <c r="T133" s="25">
        <v>0.57430555555555551</v>
      </c>
      <c r="U133" s="3">
        <f>T133-M133</f>
        <v>0.1868055555555555</v>
      </c>
      <c r="V133" s="52">
        <v>2</v>
      </c>
      <c r="W133" s="29">
        <v>3</v>
      </c>
      <c r="X133" s="7">
        <v>2</v>
      </c>
      <c r="Y133" s="7">
        <v>1</v>
      </c>
      <c r="Z133" s="7">
        <v>3</v>
      </c>
      <c r="AA133" s="10">
        <v>2</v>
      </c>
      <c r="AB133" s="5">
        <v>0</v>
      </c>
      <c r="AC133" s="5">
        <v>1.5</v>
      </c>
      <c r="AD133">
        <v>1</v>
      </c>
      <c r="AE133"/>
      <c r="AF133"/>
      <c r="AG133"/>
      <c r="AH133"/>
      <c r="AI133"/>
      <c r="AL133">
        <v>1</v>
      </c>
      <c r="AM133">
        <v>1</v>
      </c>
      <c r="AN133">
        <v>1</v>
      </c>
      <c r="AO133">
        <v>1</v>
      </c>
      <c r="AP133">
        <v>0</v>
      </c>
      <c r="AQ133">
        <v>0</v>
      </c>
      <c r="AT133">
        <v>26</v>
      </c>
      <c r="AU133">
        <v>11</v>
      </c>
      <c r="AV133">
        <v>20</v>
      </c>
      <c r="AW133">
        <v>11</v>
      </c>
      <c r="AX133">
        <f t="shared" si="33"/>
        <v>6</v>
      </c>
      <c r="AY133">
        <f t="shared" si="34"/>
        <v>0</v>
      </c>
      <c r="AZ133" s="2">
        <v>1</v>
      </c>
      <c r="BA133" s="2">
        <v>1</v>
      </c>
      <c r="BB133" s="2">
        <v>3</v>
      </c>
      <c r="BC133" s="2">
        <v>5</v>
      </c>
      <c r="BD133" s="2">
        <v>6</v>
      </c>
      <c r="BE133" s="2">
        <v>13</v>
      </c>
      <c r="BF133" s="2">
        <v>12</v>
      </c>
      <c r="BG133" s="2">
        <v>31</v>
      </c>
      <c r="BH133" t="str">
        <f t="shared" si="35"/>
        <v>0</v>
      </c>
      <c r="BI133">
        <v>16</v>
      </c>
      <c r="BJ133">
        <v>33</v>
      </c>
      <c r="BK133">
        <v>36</v>
      </c>
      <c r="BL133">
        <v>28</v>
      </c>
      <c r="BM133" s="7">
        <v>97</v>
      </c>
    </row>
    <row r="134" spans="1:65" x14ac:dyDescent="0.35">
      <c r="A134" s="11">
        <v>173</v>
      </c>
      <c r="B134" t="s">
        <v>309</v>
      </c>
      <c r="C134" t="s">
        <v>4</v>
      </c>
      <c r="D134">
        <v>24</v>
      </c>
      <c r="E134">
        <v>61</v>
      </c>
      <c r="F134">
        <v>166</v>
      </c>
      <c r="G134" s="21">
        <f>E134/((F134/100)^2)</f>
        <v>22.136739730004358</v>
      </c>
      <c r="H134" s="2" t="s">
        <v>13</v>
      </c>
      <c r="I134" s="1">
        <v>43445</v>
      </c>
      <c r="J134" s="1">
        <v>43480</v>
      </c>
      <c r="K134" t="s">
        <v>322</v>
      </c>
      <c r="M134" s="25">
        <v>0.50208333333333333</v>
      </c>
      <c r="N134" s="25">
        <v>0.62708333333333333</v>
      </c>
      <c r="O134" s="7"/>
      <c r="P134" s="7"/>
      <c r="Q134" s="4">
        <f>N134-M134</f>
        <v>0.125</v>
      </c>
      <c r="R134" s="25">
        <v>0.6743055555555556</v>
      </c>
      <c r="S134" s="3">
        <f>R134-M134</f>
        <v>0.17222222222222228</v>
      </c>
      <c r="T134" s="25">
        <v>0.68888888888888899</v>
      </c>
      <c r="U134" s="3">
        <f>T134-M134</f>
        <v>0.18680555555555567</v>
      </c>
      <c r="V134" s="27">
        <v>2</v>
      </c>
      <c r="W134" s="31">
        <v>2</v>
      </c>
      <c r="X134" s="7">
        <v>3</v>
      </c>
      <c r="Y134" s="7">
        <v>2</v>
      </c>
      <c r="Z134" s="7">
        <v>3</v>
      </c>
      <c r="AA134" s="10">
        <v>2</v>
      </c>
      <c r="AB134" s="5">
        <v>4.5</v>
      </c>
      <c r="AC134" s="5">
        <v>4</v>
      </c>
      <c r="AD134">
        <v>1</v>
      </c>
      <c r="AE134"/>
      <c r="AF134"/>
      <c r="AG134"/>
      <c r="AH134"/>
      <c r="AI134"/>
      <c r="AL134">
        <v>1</v>
      </c>
      <c r="AM134">
        <v>1</v>
      </c>
      <c r="AN134">
        <v>0</v>
      </c>
      <c r="AO134">
        <v>1</v>
      </c>
      <c r="AP134">
        <v>0</v>
      </c>
      <c r="AQ134">
        <v>1</v>
      </c>
      <c r="AT134">
        <v>31</v>
      </c>
      <c r="AU134">
        <v>18</v>
      </c>
      <c r="AV134">
        <v>34</v>
      </c>
      <c r="AW134">
        <v>14</v>
      </c>
      <c r="AX134">
        <f t="shared" si="33"/>
        <v>-3</v>
      </c>
      <c r="AY134">
        <f t="shared" si="34"/>
        <v>4</v>
      </c>
      <c r="AZ134" s="2">
        <v>3</v>
      </c>
      <c r="BA134" s="2">
        <v>5</v>
      </c>
      <c r="BB134" s="2">
        <v>4</v>
      </c>
      <c r="BC134" s="2">
        <v>12</v>
      </c>
      <c r="BD134" s="2">
        <v>14</v>
      </c>
      <c r="BE134" s="2">
        <v>25</v>
      </c>
      <c r="BF134" s="2">
        <v>14</v>
      </c>
      <c r="BG134" s="2">
        <v>53</v>
      </c>
      <c r="BH134" t="str">
        <f t="shared" si="35"/>
        <v>1</v>
      </c>
      <c r="BI134">
        <v>33</v>
      </c>
      <c r="BJ134">
        <v>40</v>
      </c>
      <c r="BK134">
        <v>40</v>
      </c>
      <c r="BL134">
        <v>16</v>
      </c>
      <c r="BM134" s="7">
        <v>96</v>
      </c>
    </row>
    <row r="135" spans="1:65" x14ac:dyDescent="0.35">
      <c r="A135" s="11">
        <v>175</v>
      </c>
      <c r="B135" t="s">
        <v>321</v>
      </c>
      <c r="C135" t="s">
        <v>4</v>
      </c>
      <c r="D135">
        <v>21</v>
      </c>
      <c r="E135">
        <v>76</v>
      </c>
      <c r="F135">
        <v>178</v>
      </c>
      <c r="G135" s="21">
        <f>E135/((F135/100)^2)</f>
        <v>23.98687034465345</v>
      </c>
      <c r="H135" s="2" t="s">
        <v>13</v>
      </c>
      <c r="I135" s="1">
        <v>43434</v>
      </c>
      <c r="J135" s="1">
        <v>43486</v>
      </c>
      <c r="M135" s="25">
        <v>0.52777777777777779</v>
      </c>
      <c r="N135" s="25">
        <v>0.65486111111111112</v>
      </c>
      <c r="O135" s="7"/>
      <c r="P135" s="7"/>
      <c r="Q135" s="4">
        <f>N135-M135</f>
        <v>0.12708333333333333</v>
      </c>
      <c r="R135" s="25">
        <v>0.70138888888888884</v>
      </c>
      <c r="S135" s="3">
        <f>R135-M135</f>
        <v>0.17361111111111105</v>
      </c>
      <c r="T135" s="25">
        <v>0.71388888888888891</v>
      </c>
      <c r="U135" s="3">
        <f>T135-M135</f>
        <v>0.18611111111111112</v>
      </c>
      <c r="V135" s="26"/>
      <c r="W135" s="29">
        <v>3</v>
      </c>
      <c r="X135" s="7">
        <v>2</v>
      </c>
      <c r="Y135" s="7">
        <v>1</v>
      </c>
      <c r="Z135" s="7">
        <v>2</v>
      </c>
      <c r="AA135" s="10">
        <v>1</v>
      </c>
      <c r="AB135" s="5">
        <v>4.83</v>
      </c>
      <c r="AC135" s="5">
        <v>2</v>
      </c>
      <c r="AD135">
        <v>1</v>
      </c>
      <c r="AE135"/>
      <c r="AF135"/>
      <c r="AG135"/>
      <c r="AH135"/>
      <c r="AI135"/>
      <c r="AL135">
        <v>1</v>
      </c>
      <c r="AM135">
        <v>1</v>
      </c>
      <c r="AN135">
        <v>1</v>
      </c>
      <c r="AO135">
        <v>1</v>
      </c>
      <c r="AP135">
        <v>0</v>
      </c>
      <c r="AQ135">
        <v>1</v>
      </c>
      <c r="AT135">
        <v>11</v>
      </c>
      <c r="AU135">
        <v>36</v>
      </c>
      <c r="AV135">
        <v>10</v>
      </c>
      <c r="AW135">
        <v>32</v>
      </c>
      <c r="AX135">
        <f t="shared" si="33"/>
        <v>1</v>
      </c>
      <c r="AY135">
        <f t="shared" si="34"/>
        <v>4</v>
      </c>
      <c r="AZ135" s="2">
        <v>2</v>
      </c>
      <c r="BA135" s="2">
        <v>1</v>
      </c>
      <c r="BB135" s="2">
        <v>3</v>
      </c>
      <c r="BC135" s="2">
        <v>6</v>
      </c>
      <c r="BD135" s="2">
        <v>10</v>
      </c>
      <c r="BE135" s="2">
        <v>15</v>
      </c>
      <c r="BF135" s="2">
        <v>21</v>
      </c>
      <c r="BG135" s="2">
        <v>46</v>
      </c>
      <c r="BH135" t="str">
        <f t="shared" si="35"/>
        <v>0</v>
      </c>
      <c r="BI135">
        <v>23</v>
      </c>
      <c r="BJ135">
        <v>31</v>
      </c>
      <c r="BK135">
        <v>37</v>
      </c>
      <c r="BL135">
        <v>33</v>
      </c>
      <c r="BM135" s="7">
        <v>101</v>
      </c>
    </row>
    <row r="136" spans="1:65" x14ac:dyDescent="0.35">
      <c r="A136" s="11">
        <v>177</v>
      </c>
      <c r="B136" t="s">
        <v>324</v>
      </c>
      <c r="C136" t="s">
        <v>4</v>
      </c>
      <c r="D136">
        <v>21</v>
      </c>
      <c r="E136">
        <v>55</v>
      </c>
      <c r="F136">
        <v>167</v>
      </c>
      <c r="G136" s="21">
        <f>E136/((F136/100)^2)</f>
        <v>19.721036967980208</v>
      </c>
      <c r="H136" s="2" t="s">
        <v>13</v>
      </c>
      <c r="I136" s="1">
        <v>43481</v>
      </c>
      <c r="J136" s="1">
        <v>43487</v>
      </c>
      <c r="K136" t="s">
        <v>325</v>
      </c>
      <c r="M136" s="25">
        <v>0.3833333333333333</v>
      </c>
      <c r="N136" s="25">
        <v>0.49861111111111112</v>
      </c>
      <c r="O136" s="7"/>
      <c r="P136" s="7"/>
      <c r="Q136" s="4">
        <f>N136-M136</f>
        <v>0.11527777777777781</v>
      </c>
      <c r="R136" s="25">
        <v>0.54375000000000007</v>
      </c>
      <c r="S136" s="3">
        <f>R136-M136</f>
        <v>0.16041666666666676</v>
      </c>
      <c r="T136" s="25">
        <v>0.55555555555555558</v>
      </c>
      <c r="U136" s="3">
        <f>T136-M136</f>
        <v>0.17222222222222228</v>
      </c>
      <c r="V136" s="50">
        <v>2</v>
      </c>
      <c r="W136" s="31">
        <v>1</v>
      </c>
      <c r="X136" s="7">
        <v>3</v>
      </c>
      <c r="Y136" s="7">
        <v>2</v>
      </c>
      <c r="Z136" s="7">
        <v>1</v>
      </c>
      <c r="AA136" s="10">
        <v>2</v>
      </c>
      <c r="AB136" s="5">
        <v>3.12</v>
      </c>
      <c r="AC136" s="5">
        <v>2.75</v>
      </c>
      <c r="AD136">
        <v>1</v>
      </c>
      <c r="AE136"/>
      <c r="AF136"/>
      <c r="AG136"/>
      <c r="AH136"/>
      <c r="AI136"/>
      <c r="AL136">
        <v>1</v>
      </c>
      <c r="AM136">
        <v>1</v>
      </c>
      <c r="AN136">
        <v>1</v>
      </c>
      <c r="AO136">
        <v>1</v>
      </c>
      <c r="AP136">
        <v>0</v>
      </c>
      <c r="AQ136">
        <v>1</v>
      </c>
      <c r="AT136">
        <v>11</v>
      </c>
      <c r="AU136">
        <v>38</v>
      </c>
      <c r="AV136">
        <v>11</v>
      </c>
      <c r="AW136">
        <v>37</v>
      </c>
      <c r="AX136">
        <f t="shared" si="33"/>
        <v>0</v>
      </c>
      <c r="AY136">
        <f t="shared" si="34"/>
        <v>1</v>
      </c>
      <c r="AZ136" s="2">
        <v>2</v>
      </c>
      <c r="BA136" s="2">
        <v>1</v>
      </c>
      <c r="BB136" s="2">
        <v>5</v>
      </c>
      <c r="BC136" s="2">
        <v>8</v>
      </c>
      <c r="BD136" s="2">
        <v>5</v>
      </c>
      <c r="BE136" s="2">
        <v>10</v>
      </c>
      <c r="BF136" s="2">
        <v>13</v>
      </c>
      <c r="BG136">
        <f>SUM(BD136:BF136)</f>
        <v>28</v>
      </c>
      <c r="BH136" t="str">
        <f t="shared" si="35"/>
        <v>0</v>
      </c>
      <c r="BI136">
        <v>11</v>
      </c>
      <c r="BJ136">
        <v>41</v>
      </c>
      <c r="BK136">
        <v>36</v>
      </c>
      <c r="BL136">
        <v>29</v>
      </c>
      <c r="BM136" s="7">
        <v>106</v>
      </c>
    </row>
    <row r="137" spans="1:65" x14ac:dyDescent="0.35">
      <c r="A137" s="19">
        <v>179</v>
      </c>
      <c r="B137" t="s">
        <v>326</v>
      </c>
      <c r="C137" t="s">
        <v>4</v>
      </c>
      <c r="D137">
        <v>18</v>
      </c>
      <c r="E137">
        <v>65</v>
      </c>
      <c r="F137">
        <v>170</v>
      </c>
      <c r="G137" s="21">
        <f>E137/((F137/100)^2)</f>
        <v>22.491349480968861</v>
      </c>
      <c r="H137" s="2" t="s">
        <v>13</v>
      </c>
      <c r="I137" s="1">
        <v>43481</v>
      </c>
      <c r="J137" s="1">
        <v>43488</v>
      </c>
      <c r="L137" s="22" t="s">
        <v>327</v>
      </c>
      <c r="M137" s="25">
        <v>0.38541666666666669</v>
      </c>
      <c r="N137" s="25">
        <v>0.49722222222222223</v>
      </c>
      <c r="O137" s="7"/>
      <c r="P137" s="7"/>
      <c r="Q137" s="4">
        <f>N137-M137</f>
        <v>0.11180555555555555</v>
      </c>
      <c r="R137" s="25">
        <v>0.54166666666666663</v>
      </c>
      <c r="S137" s="3">
        <f>R137-M137</f>
        <v>0.15624999999999994</v>
      </c>
      <c r="T137" s="25">
        <v>0.55347222222222225</v>
      </c>
      <c r="U137" s="3">
        <f>T137-M137</f>
        <v>0.16805555555555557</v>
      </c>
      <c r="V137" s="52">
        <v>1</v>
      </c>
      <c r="W137" s="29">
        <v>3</v>
      </c>
      <c r="X137" s="7">
        <v>1</v>
      </c>
      <c r="Y137" s="7">
        <v>3</v>
      </c>
      <c r="Z137" s="7">
        <v>3</v>
      </c>
      <c r="AA137" s="10">
        <v>2</v>
      </c>
      <c r="AB137" s="5">
        <v>3.69</v>
      </c>
      <c r="AC137" s="5">
        <v>2.5</v>
      </c>
      <c r="AD137">
        <v>1</v>
      </c>
      <c r="AE137"/>
      <c r="AF137"/>
      <c r="AG137"/>
      <c r="AH137"/>
      <c r="AI137"/>
      <c r="AL137">
        <v>1</v>
      </c>
      <c r="AM137">
        <v>1</v>
      </c>
      <c r="AN137">
        <v>0</v>
      </c>
      <c r="AO137">
        <v>1</v>
      </c>
      <c r="AP137">
        <v>0</v>
      </c>
      <c r="AQ137">
        <v>1</v>
      </c>
      <c r="AT137">
        <v>11</v>
      </c>
      <c r="AU137">
        <v>30</v>
      </c>
      <c r="AV137">
        <v>11</v>
      </c>
      <c r="AW137">
        <v>27</v>
      </c>
      <c r="AX137">
        <f t="shared" si="33"/>
        <v>0</v>
      </c>
      <c r="AY137">
        <f t="shared" si="34"/>
        <v>3</v>
      </c>
      <c r="AZ137" s="2">
        <v>1</v>
      </c>
      <c r="BA137" s="2">
        <v>2</v>
      </c>
      <c r="BB137" s="2">
        <v>2</v>
      </c>
      <c r="BC137" s="2">
        <v>5</v>
      </c>
      <c r="BD137" s="2">
        <v>10</v>
      </c>
      <c r="BE137" s="2">
        <v>22</v>
      </c>
      <c r="BF137" s="2">
        <v>14</v>
      </c>
      <c r="BG137">
        <f>SUM(BD137:BF137)</f>
        <v>46</v>
      </c>
      <c r="BH137" t="str">
        <f t="shared" si="35"/>
        <v>0</v>
      </c>
      <c r="BI137">
        <v>29</v>
      </c>
      <c r="BJ137">
        <v>34</v>
      </c>
      <c r="BK137">
        <v>23</v>
      </c>
      <c r="BL137">
        <v>25</v>
      </c>
      <c r="BM137" s="7">
        <v>82</v>
      </c>
    </row>
    <row r="138" spans="1:65" x14ac:dyDescent="0.35">
      <c r="A138" s="55"/>
      <c r="B138" t="s">
        <v>146</v>
      </c>
      <c r="G138" s="21"/>
      <c r="O138" s="7"/>
      <c r="P138" s="7"/>
      <c r="Q138" s="4"/>
      <c r="S138" s="3"/>
      <c r="U138" s="3"/>
      <c r="V138" s="56"/>
      <c r="X138" s="7"/>
      <c r="Y138" s="7"/>
      <c r="Z138" s="7"/>
      <c r="AA138" s="7"/>
      <c r="AB138" s="5"/>
      <c r="AD138"/>
      <c r="AE138"/>
      <c r="AF138"/>
      <c r="AG138"/>
      <c r="AH138"/>
      <c r="AI138"/>
      <c r="AL138"/>
      <c r="AM138"/>
      <c r="AN138"/>
      <c r="AO138"/>
      <c r="BH138" t="str">
        <f t="shared" si="35"/>
        <v>0</v>
      </c>
    </row>
    <row r="139" spans="1:65" x14ac:dyDescent="0.35">
      <c r="G139" s="21"/>
      <c r="O139" s="7"/>
      <c r="P139" s="7"/>
      <c r="Q139" s="4"/>
      <c r="S139" s="3"/>
      <c r="U139" s="3"/>
      <c r="V139" s="5"/>
      <c r="X139" s="7"/>
      <c r="Y139" s="7"/>
      <c r="Z139" s="7"/>
      <c r="AA139" s="7"/>
      <c r="AB139" s="5"/>
      <c r="AD139"/>
      <c r="AE139"/>
      <c r="AF139"/>
      <c r="AG139"/>
      <c r="AH139"/>
      <c r="AI139"/>
      <c r="AL139"/>
      <c r="AM139"/>
      <c r="AN139"/>
      <c r="AO139"/>
    </row>
    <row r="140" spans="1:65" x14ac:dyDescent="0.35">
      <c r="G140" s="21"/>
      <c r="O140" s="7"/>
      <c r="P140" s="7"/>
      <c r="Q140" s="4"/>
      <c r="S140" s="3"/>
      <c r="U140" s="3"/>
      <c r="V140" s="5"/>
      <c r="X140" s="7"/>
      <c r="Y140" s="7"/>
      <c r="Z140" s="7"/>
      <c r="AA140" s="7"/>
      <c r="AB140" s="5"/>
      <c r="AD140"/>
      <c r="AE140"/>
      <c r="AF140"/>
      <c r="AG140"/>
      <c r="AH140"/>
      <c r="AI140"/>
      <c r="AL140"/>
      <c r="AM140"/>
      <c r="AN140"/>
      <c r="AO140"/>
    </row>
    <row r="141" spans="1:65" x14ac:dyDescent="0.35">
      <c r="O141" s="7"/>
      <c r="P141" s="7"/>
      <c r="Q141" s="4"/>
      <c r="V141" s="5"/>
      <c r="X141" s="7"/>
      <c r="Y141" s="7"/>
      <c r="Z141" s="7"/>
      <c r="AA141" s="7"/>
      <c r="AB141" s="5"/>
      <c r="AD141"/>
      <c r="AE141"/>
      <c r="AF141"/>
      <c r="AG141"/>
      <c r="AH141"/>
      <c r="AI141"/>
      <c r="AL141"/>
      <c r="AM141"/>
      <c r="AN141"/>
      <c r="AO141"/>
    </row>
    <row r="142" spans="1:65" x14ac:dyDescent="0.35">
      <c r="O142" s="7"/>
      <c r="P142" s="7"/>
      <c r="V142" s="5"/>
      <c r="X142" s="7"/>
      <c r="Y142" s="7"/>
      <c r="Z142" s="7"/>
      <c r="AA142" s="7"/>
      <c r="AB142" s="5"/>
      <c r="AC142"/>
      <c r="AD142"/>
      <c r="AE142"/>
      <c r="AF142"/>
      <c r="AG142"/>
      <c r="AH142"/>
      <c r="AI142"/>
      <c r="AL142"/>
      <c r="AM142"/>
      <c r="AN142"/>
      <c r="AO142"/>
    </row>
    <row r="143" spans="1:65" x14ac:dyDescent="0.35">
      <c r="O143" s="7"/>
      <c r="P143" s="7"/>
      <c r="V143" s="5"/>
      <c r="X143" s="7"/>
      <c r="Y143" s="7"/>
      <c r="Z143" s="7"/>
      <c r="AA143" s="7"/>
      <c r="AB143" s="5"/>
      <c r="AC143"/>
      <c r="AD143"/>
      <c r="AE143"/>
      <c r="AF143"/>
      <c r="AG143"/>
      <c r="AH143"/>
      <c r="AI143"/>
      <c r="AL143"/>
      <c r="AM143"/>
      <c r="AN143"/>
      <c r="AO143"/>
    </row>
    <row r="144" spans="1:65" x14ac:dyDescent="0.35">
      <c r="O144" s="7"/>
      <c r="P144" s="7"/>
      <c r="V144" s="5"/>
      <c r="X144" s="7"/>
      <c r="Y144" s="7"/>
      <c r="Z144" s="7"/>
      <c r="AA144" s="7"/>
      <c r="AB144" s="5"/>
      <c r="AC144"/>
      <c r="AD144"/>
      <c r="AE144"/>
      <c r="AF144"/>
      <c r="AG144"/>
      <c r="AH144"/>
      <c r="AI144"/>
      <c r="AL144"/>
      <c r="AM144"/>
      <c r="AN144"/>
      <c r="AO144"/>
    </row>
    <row r="145" spans="15:41" x14ac:dyDescent="0.35">
      <c r="O145" s="7"/>
      <c r="P145" s="7"/>
      <c r="V145" s="5"/>
      <c r="X145" s="7"/>
      <c r="Y145" s="7"/>
      <c r="Z145" s="7"/>
      <c r="AA145" s="7"/>
      <c r="AB145" s="5"/>
      <c r="AC145"/>
      <c r="AD145"/>
      <c r="AE145"/>
      <c r="AF145"/>
      <c r="AG145"/>
      <c r="AH145"/>
      <c r="AI145"/>
      <c r="AL145"/>
      <c r="AM145"/>
      <c r="AN145"/>
      <c r="AO145"/>
    </row>
    <row r="146" spans="15:41" x14ac:dyDescent="0.35">
      <c r="O146" s="7"/>
      <c r="P146" s="7"/>
      <c r="V146" s="5"/>
      <c r="X146" s="7"/>
      <c r="Y146" s="7"/>
      <c r="Z146" s="7"/>
      <c r="AA146" s="7"/>
      <c r="AB146" s="5"/>
      <c r="AC146"/>
      <c r="AD146"/>
      <c r="AE146"/>
      <c r="AF146"/>
      <c r="AG146"/>
      <c r="AH146"/>
      <c r="AI146"/>
      <c r="AL146"/>
      <c r="AM146"/>
      <c r="AN146"/>
      <c r="AO146"/>
    </row>
    <row r="147" spans="15:41" x14ac:dyDescent="0.35">
      <c r="O147" s="7"/>
      <c r="P147" s="7"/>
      <c r="V147" s="5"/>
      <c r="X147" s="7"/>
      <c r="Y147" s="7"/>
      <c r="Z147" s="7"/>
      <c r="AA147" s="7"/>
      <c r="AB147" s="5"/>
      <c r="AC147"/>
      <c r="AD147"/>
      <c r="AE147"/>
      <c r="AF147"/>
      <c r="AG147"/>
      <c r="AH147"/>
      <c r="AI147"/>
      <c r="AL147"/>
      <c r="AM147"/>
      <c r="AN147"/>
      <c r="AO147"/>
    </row>
    <row r="148" spans="15:41" x14ac:dyDescent="0.35">
      <c r="O148" s="7"/>
      <c r="P148" s="7"/>
      <c r="V148" s="5"/>
      <c r="X148" s="7"/>
      <c r="Y148" s="7"/>
      <c r="Z148" s="7"/>
      <c r="AA148" s="7"/>
      <c r="AB148" s="5"/>
      <c r="AC148"/>
      <c r="AD148"/>
      <c r="AE148"/>
      <c r="AF148"/>
      <c r="AG148"/>
      <c r="AH148"/>
      <c r="AI148"/>
      <c r="AL148"/>
      <c r="AM148"/>
      <c r="AN148"/>
      <c r="AO148"/>
    </row>
    <row r="149" spans="15:41" x14ac:dyDescent="0.35">
      <c r="O149" s="7"/>
      <c r="P149" s="7"/>
      <c r="V149" s="5"/>
      <c r="X149" s="7"/>
      <c r="Y149" s="7"/>
      <c r="Z149" s="7"/>
      <c r="AA149" s="7"/>
      <c r="AB149" s="5"/>
      <c r="AC149"/>
      <c r="AD149"/>
      <c r="AE149"/>
      <c r="AF149"/>
      <c r="AG149"/>
      <c r="AH149"/>
      <c r="AI149"/>
      <c r="AL149"/>
      <c r="AM149"/>
      <c r="AN149"/>
      <c r="AO149"/>
    </row>
    <row r="150" spans="15:41" x14ac:dyDescent="0.35">
      <c r="O150" s="7"/>
      <c r="P150" s="7"/>
      <c r="V150" s="5"/>
      <c r="X150" s="7"/>
      <c r="Y150" s="7"/>
      <c r="Z150" s="7"/>
      <c r="AA150" s="7"/>
      <c r="AB150" s="5"/>
      <c r="AC150"/>
      <c r="AD150"/>
      <c r="AE150"/>
      <c r="AF150"/>
      <c r="AG150"/>
      <c r="AH150"/>
      <c r="AI150"/>
      <c r="AL150"/>
      <c r="AM150"/>
      <c r="AN150"/>
      <c r="AO150"/>
    </row>
    <row r="151" spans="15:41" x14ac:dyDescent="0.35">
      <c r="O151" s="7"/>
      <c r="P151" s="7"/>
      <c r="V151" s="5"/>
      <c r="X151" s="7"/>
      <c r="Y151" s="7"/>
      <c r="Z151" s="7"/>
      <c r="AA151" s="7"/>
      <c r="AB151" s="5"/>
      <c r="AC151"/>
      <c r="AD151"/>
      <c r="AE151"/>
      <c r="AF151"/>
      <c r="AG151"/>
      <c r="AH151"/>
      <c r="AI151"/>
      <c r="AL151"/>
      <c r="AM151"/>
      <c r="AN151"/>
      <c r="AO151"/>
    </row>
    <row r="152" spans="15:41" x14ac:dyDescent="0.35">
      <c r="O152" s="7"/>
      <c r="P152" s="7"/>
      <c r="V152" s="5"/>
      <c r="X152" s="7"/>
      <c r="Y152" s="7"/>
      <c r="Z152" s="7"/>
      <c r="AA152" s="7"/>
      <c r="AB152" s="5"/>
      <c r="AC152"/>
      <c r="AD152"/>
      <c r="AE152"/>
      <c r="AF152"/>
      <c r="AG152"/>
      <c r="AH152"/>
      <c r="AI152"/>
      <c r="AL152"/>
      <c r="AM152"/>
      <c r="AN152"/>
      <c r="AO152"/>
    </row>
    <row r="153" spans="15:41" x14ac:dyDescent="0.35">
      <c r="O153" s="7"/>
      <c r="P153" s="7"/>
      <c r="V153" s="5"/>
      <c r="X153" s="7"/>
      <c r="Y153" s="7"/>
      <c r="Z153" s="7"/>
      <c r="AA153" s="7"/>
      <c r="AB153" s="5"/>
      <c r="AC153"/>
      <c r="AD153"/>
      <c r="AE153"/>
      <c r="AF153"/>
      <c r="AG153"/>
      <c r="AH153"/>
      <c r="AI153"/>
      <c r="AL153"/>
      <c r="AM153"/>
      <c r="AN153"/>
      <c r="AO153"/>
    </row>
    <row r="154" spans="15:41" x14ac:dyDescent="0.35">
      <c r="O154" s="7"/>
      <c r="P154" s="7"/>
      <c r="V154" s="5"/>
      <c r="X154" s="7"/>
      <c r="Y154" s="7"/>
      <c r="Z154" s="7"/>
      <c r="AA154" s="7"/>
      <c r="AB154" s="5"/>
      <c r="AC154"/>
      <c r="AD154"/>
      <c r="AE154"/>
      <c r="AF154"/>
      <c r="AG154"/>
      <c r="AH154"/>
      <c r="AI154"/>
      <c r="AL154"/>
      <c r="AM154"/>
      <c r="AN154"/>
      <c r="AO154"/>
    </row>
    <row r="155" spans="15:41" x14ac:dyDescent="0.35">
      <c r="O155" s="7"/>
      <c r="P155" s="7"/>
      <c r="V155" s="5"/>
      <c r="X155" s="7"/>
      <c r="Y155" s="7"/>
      <c r="Z155" s="7"/>
      <c r="AA155" s="7"/>
      <c r="AB155" s="5"/>
      <c r="AC155"/>
      <c r="AD155"/>
      <c r="AE155"/>
      <c r="AF155"/>
      <c r="AG155"/>
      <c r="AH155"/>
      <c r="AI155"/>
      <c r="AL155"/>
      <c r="AM155"/>
      <c r="AN155"/>
      <c r="AO155"/>
    </row>
    <row r="156" spans="15:41" x14ac:dyDescent="0.35">
      <c r="O156" s="7"/>
      <c r="P156" s="7"/>
      <c r="V156" s="5"/>
      <c r="X156" s="7"/>
      <c r="Y156" s="7"/>
      <c r="Z156" s="7"/>
      <c r="AA156" s="7"/>
      <c r="AB156" s="5"/>
      <c r="AC156"/>
      <c r="AD156"/>
      <c r="AE156"/>
      <c r="AF156"/>
      <c r="AG156"/>
      <c r="AH156"/>
      <c r="AI156"/>
      <c r="AL156"/>
      <c r="AM156"/>
      <c r="AN156"/>
      <c r="AO156"/>
    </row>
    <row r="157" spans="15:41" x14ac:dyDescent="0.35">
      <c r="O157" s="7"/>
      <c r="P157" s="7"/>
      <c r="V157" s="5"/>
      <c r="X157" s="7"/>
      <c r="Y157" s="7"/>
      <c r="Z157" s="7"/>
      <c r="AA157" s="7"/>
      <c r="AB157" s="5"/>
      <c r="AC157"/>
      <c r="AD157"/>
      <c r="AE157"/>
      <c r="AF157"/>
      <c r="AG157"/>
      <c r="AH157"/>
      <c r="AI157"/>
      <c r="AL157"/>
      <c r="AM157"/>
      <c r="AN157"/>
      <c r="AO157"/>
    </row>
    <row r="158" spans="15:41" x14ac:dyDescent="0.35">
      <c r="O158" s="7"/>
      <c r="P158" s="7"/>
      <c r="V158" s="5"/>
      <c r="X158" s="7"/>
      <c r="Y158" s="7"/>
      <c r="Z158" s="7"/>
      <c r="AA158" s="7"/>
      <c r="AB158" s="5"/>
      <c r="AC158"/>
      <c r="AD158"/>
      <c r="AE158"/>
      <c r="AF158"/>
      <c r="AG158"/>
      <c r="AH158"/>
      <c r="AI158"/>
      <c r="AL158"/>
      <c r="AM158"/>
      <c r="AN158"/>
      <c r="AO158"/>
    </row>
    <row r="159" spans="15:41" x14ac:dyDescent="0.35">
      <c r="O159" s="7"/>
      <c r="P159" s="7"/>
      <c r="V159" s="5"/>
      <c r="X159" s="7"/>
      <c r="Y159" s="7"/>
      <c r="Z159" s="7"/>
      <c r="AA159" s="7"/>
      <c r="AB159" s="5"/>
      <c r="AC159"/>
      <c r="AD159"/>
      <c r="AE159"/>
      <c r="AF159"/>
      <c r="AG159"/>
      <c r="AH159"/>
      <c r="AI159"/>
      <c r="AL159"/>
      <c r="AM159"/>
      <c r="AN159"/>
      <c r="AO159"/>
    </row>
    <row r="160" spans="15:41" x14ac:dyDescent="0.35">
      <c r="O160" s="7"/>
      <c r="P160" s="7"/>
      <c r="V160" s="5"/>
      <c r="X160" s="7"/>
      <c r="Y160" s="7"/>
      <c r="Z160" s="7"/>
      <c r="AA160" s="7"/>
      <c r="AB160" s="5"/>
      <c r="AC160"/>
      <c r="AD160"/>
      <c r="AE160"/>
      <c r="AF160"/>
      <c r="AG160"/>
      <c r="AH160"/>
      <c r="AI160"/>
      <c r="AL160"/>
      <c r="AM160"/>
      <c r="AN160"/>
      <c r="AO160"/>
    </row>
    <row r="161" spans="15:41" x14ac:dyDescent="0.35">
      <c r="O161" s="7"/>
      <c r="P161" s="7"/>
      <c r="V161" s="5"/>
      <c r="X161" s="7"/>
      <c r="Y161" s="7"/>
      <c r="Z161" s="7"/>
      <c r="AA161" s="7"/>
      <c r="AB161" s="5"/>
      <c r="AC161"/>
      <c r="AD161"/>
      <c r="AE161"/>
      <c r="AF161"/>
      <c r="AG161"/>
      <c r="AH161"/>
      <c r="AI161"/>
      <c r="AL161"/>
      <c r="AM161"/>
      <c r="AN161"/>
      <c r="AO161"/>
    </row>
    <row r="162" spans="15:41" x14ac:dyDescent="0.35">
      <c r="O162" s="7"/>
      <c r="P162" s="7"/>
      <c r="V162" s="5"/>
      <c r="X162" s="7"/>
      <c r="Y162" s="7"/>
      <c r="Z162" s="7"/>
      <c r="AA162" s="7"/>
      <c r="AB162" s="5"/>
      <c r="AC162"/>
      <c r="AD162"/>
      <c r="AE162"/>
      <c r="AF162"/>
      <c r="AG162"/>
      <c r="AH162"/>
      <c r="AI162"/>
      <c r="AL162"/>
      <c r="AM162"/>
      <c r="AN162"/>
      <c r="AO162"/>
    </row>
    <row r="163" spans="15:41" x14ac:dyDescent="0.35">
      <c r="O163" s="7"/>
      <c r="P163" s="7"/>
      <c r="V163" s="5"/>
      <c r="X163" s="7"/>
      <c r="Y163" s="7"/>
      <c r="Z163" s="7"/>
      <c r="AA163" s="7"/>
      <c r="AB163" s="5"/>
      <c r="AC163"/>
      <c r="AD163"/>
      <c r="AE163"/>
      <c r="AF163"/>
      <c r="AG163"/>
      <c r="AH163"/>
      <c r="AI163"/>
      <c r="AL163"/>
      <c r="AM163"/>
      <c r="AN163"/>
      <c r="AO163"/>
    </row>
    <row r="164" spans="15:41" x14ac:dyDescent="0.35">
      <c r="O164" s="7"/>
      <c r="P164" s="7"/>
      <c r="V164" s="5"/>
      <c r="X164" s="7"/>
      <c r="Y164" s="7"/>
      <c r="Z164" s="7"/>
      <c r="AA164" s="7"/>
      <c r="AB164" s="5"/>
      <c r="AC164"/>
      <c r="AD164"/>
      <c r="AE164"/>
      <c r="AF164"/>
      <c r="AG164"/>
      <c r="AH164"/>
      <c r="AI164"/>
      <c r="AL164"/>
      <c r="AM164"/>
      <c r="AN164"/>
      <c r="AO164"/>
    </row>
    <row r="165" spans="15:41" x14ac:dyDescent="0.35">
      <c r="O165" s="7"/>
      <c r="P165" s="7"/>
      <c r="V165" s="5"/>
      <c r="X165" s="7"/>
      <c r="Y165" s="7"/>
      <c r="Z165" s="7"/>
      <c r="AA165" s="7"/>
      <c r="AB165" s="5"/>
      <c r="AC165"/>
      <c r="AD165"/>
      <c r="AE165"/>
      <c r="AF165"/>
      <c r="AG165"/>
      <c r="AH165"/>
      <c r="AI165"/>
      <c r="AL165"/>
      <c r="AM165"/>
      <c r="AN165"/>
      <c r="AO165"/>
    </row>
    <row r="166" spans="15:41" x14ac:dyDescent="0.35">
      <c r="O166" s="7"/>
      <c r="P166" s="7"/>
      <c r="V166" s="5"/>
      <c r="X166" s="7"/>
      <c r="Y166" s="7"/>
      <c r="Z166" s="7"/>
      <c r="AA166" s="7"/>
      <c r="AB166" s="5"/>
      <c r="AC166"/>
      <c r="AD166"/>
      <c r="AE166"/>
      <c r="AF166"/>
      <c r="AG166"/>
      <c r="AH166"/>
      <c r="AI166"/>
      <c r="AL166"/>
      <c r="AM166"/>
      <c r="AN166"/>
      <c r="AO166"/>
    </row>
    <row r="167" spans="15:41" x14ac:dyDescent="0.35">
      <c r="O167" s="7"/>
      <c r="P167" s="7"/>
      <c r="V167" s="5"/>
      <c r="X167" s="7"/>
      <c r="Y167" s="7"/>
      <c r="Z167" s="7"/>
      <c r="AA167" s="7"/>
      <c r="AB167" s="5"/>
      <c r="AC167"/>
      <c r="AD167"/>
      <c r="AE167"/>
      <c r="AF167"/>
      <c r="AG167"/>
      <c r="AH167"/>
      <c r="AI167"/>
      <c r="AL167"/>
      <c r="AM167"/>
      <c r="AN167"/>
      <c r="AO167"/>
    </row>
    <row r="168" spans="15:41" x14ac:dyDescent="0.35">
      <c r="O168" s="7"/>
      <c r="P168" s="7"/>
      <c r="V168" s="5"/>
      <c r="X168" s="7"/>
      <c r="Y168" s="7"/>
      <c r="Z168" s="7"/>
      <c r="AA168" s="7"/>
      <c r="AB168" s="5"/>
      <c r="AC168"/>
      <c r="AD168"/>
      <c r="AE168"/>
      <c r="AF168"/>
      <c r="AG168"/>
      <c r="AH168"/>
      <c r="AI168"/>
      <c r="AL168"/>
      <c r="AM168"/>
      <c r="AN168"/>
      <c r="AO168"/>
    </row>
    <row r="169" spans="15:41" x14ac:dyDescent="0.35">
      <c r="O169" s="7"/>
      <c r="P169" s="7"/>
      <c r="V169" s="5"/>
      <c r="X169" s="7"/>
      <c r="Y169" s="7"/>
      <c r="Z169" s="7"/>
      <c r="AA169" s="7"/>
      <c r="AB169" s="5"/>
      <c r="AC169"/>
      <c r="AD169"/>
      <c r="AE169"/>
      <c r="AF169"/>
      <c r="AG169"/>
      <c r="AH169"/>
      <c r="AI169"/>
      <c r="AL169"/>
      <c r="AM169"/>
      <c r="AN169"/>
      <c r="AO169"/>
    </row>
    <row r="170" spans="15:41" x14ac:dyDescent="0.35">
      <c r="O170" s="7"/>
      <c r="P170" s="7"/>
      <c r="V170" s="5"/>
      <c r="X170" s="7"/>
      <c r="Y170" s="7"/>
      <c r="Z170" s="7"/>
      <c r="AA170" s="7"/>
      <c r="AB170" s="5"/>
      <c r="AC170"/>
      <c r="AD170"/>
      <c r="AE170"/>
      <c r="AF170"/>
      <c r="AG170"/>
      <c r="AH170"/>
      <c r="AI170"/>
      <c r="AL170"/>
      <c r="AM170"/>
      <c r="AN170"/>
      <c r="AO170"/>
    </row>
    <row r="171" spans="15:41" x14ac:dyDescent="0.35">
      <c r="O171" s="7"/>
      <c r="P171" s="7"/>
      <c r="V171" s="5"/>
      <c r="X171" s="7"/>
      <c r="Y171" s="7"/>
      <c r="Z171" s="7"/>
      <c r="AA171" s="7"/>
      <c r="AB171" s="5"/>
      <c r="AC171"/>
      <c r="AD171"/>
      <c r="AE171"/>
      <c r="AF171"/>
      <c r="AG171"/>
      <c r="AH171"/>
      <c r="AI171"/>
      <c r="AL171"/>
      <c r="AM171"/>
      <c r="AN171"/>
      <c r="AO171"/>
    </row>
    <row r="172" spans="15:41" x14ac:dyDescent="0.35">
      <c r="O172" s="7"/>
      <c r="P172" s="7"/>
      <c r="V172" s="5"/>
      <c r="X172" s="7"/>
      <c r="Y172" s="7"/>
      <c r="Z172" s="7"/>
      <c r="AA172" s="7"/>
      <c r="AB172" s="5"/>
      <c r="AC172"/>
      <c r="AD172"/>
      <c r="AE172"/>
      <c r="AF172"/>
      <c r="AG172"/>
      <c r="AH172"/>
      <c r="AI172"/>
      <c r="AL172"/>
      <c r="AM172"/>
      <c r="AN172"/>
      <c r="AO172"/>
    </row>
    <row r="173" spans="15:41" x14ac:dyDescent="0.35">
      <c r="O173" s="7"/>
      <c r="P173" s="7"/>
      <c r="V173" s="5"/>
      <c r="X173" s="7"/>
      <c r="Y173" s="7"/>
      <c r="Z173" s="7"/>
      <c r="AA173" s="7"/>
      <c r="AB173" s="5"/>
      <c r="AC173"/>
      <c r="AD173"/>
      <c r="AE173"/>
      <c r="AF173"/>
      <c r="AG173"/>
      <c r="AH173"/>
      <c r="AI173"/>
      <c r="AL173"/>
      <c r="AM173"/>
      <c r="AN173"/>
      <c r="AO173"/>
    </row>
    <row r="174" spans="15:41" x14ac:dyDescent="0.35">
      <c r="O174" s="7"/>
      <c r="P174" s="7"/>
      <c r="V174" s="5"/>
      <c r="X174" s="7"/>
      <c r="Y174" s="7"/>
      <c r="Z174" s="7"/>
      <c r="AA174" s="7"/>
      <c r="AB174" s="5"/>
      <c r="AC174"/>
      <c r="AD174"/>
      <c r="AE174"/>
      <c r="AF174"/>
      <c r="AG174"/>
      <c r="AH174"/>
      <c r="AI174"/>
      <c r="AL174"/>
      <c r="AM174"/>
      <c r="AN174"/>
      <c r="AO174"/>
    </row>
    <row r="175" spans="15:41" x14ac:dyDescent="0.35">
      <c r="O175" s="7"/>
      <c r="P175" s="7"/>
      <c r="V175" s="5"/>
      <c r="X175" s="7"/>
      <c r="Y175" s="7"/>
      <c r="Z175" s="7"/>
      <c r="AA175" s="7"/>
      <c r="AB175" s="5"/>
      <c r="AC175"/>
      <c r="AD175"/>
      <c r="AE175"/>
      <c r="AF175"/>
      <c r="AG175"/>
      <c r="AH175"/>
      <c r="AI175"/>
      <c r="AL175"/>
      <c r="AM175"/>
      <c r="AN175"/>
      <c r="AO175"/>
    </row>
    <row r="176" spans="15:41" x14ac:dyDescent="0.35">
      <c r="O176" s="7"/>
      <c r="P176" s="7"/>
      <c r="V176" s="5"/>
      <c r="X176" s="7"/>
      <c r="Y176" s="7"/>
      <c r="Z176" s="7"/>
      <c r="AA176" s="7"/>
      <c r="AB176" s="5"/>
      <c r="AC176"/>
      <c r="AD176"/>
      <c r="AE176"/>
      <c r="AF176"/>
      <c r="AG176"/>
      <c r="AH176"/>
      <c r="AI176"/>
      <c r="AL176"/>
      <c r="AM176"/>
      <c r="AN176"/>
      <c r="AO176"/>
    </row>
    <row r="177" spans="15:41" x14ac:dyDescent="0.35">
      <c r="O177" s="7"/>
      <c r="P177" s="7"/>
      <c r="V177" s="5"/>
      <c r="X177" s="7"/>
      <c r="Y177" s="7"/>
      <c r="Z177" s="7"/>
      <c r="AA177" s="7"/>
      <c r="AB177" s="5"/>
      <c r="AC177"/>
      <c r="AD177"/>
      <c r="AE177"/>
      <c r="AF177"/>
      <c r="AG177"/>
      <c r="AH177"/>
      <c r="AI177"/>
      <c r="AL177"/>
      <c r="AM177"/>
      <c r="AN177"/>
      <c r="AO177"/>
    </row>
    <row r="178" spans="15:41" x14ac:dyDescent="0.35">
      <c r="O178" s="7"/>
      <c r="P178" s="7"/>
      <c r="V178" s="5"/>
      <c r="X178" s="7"/>
      <c r="Y178" s="7"/>
      <c r="Z178" s="7"/>
      <c r="AA178" s="7"/>
      <c r="AB178" s="5"/>
      <c r="AC178"/>
      <c r="AD178"/>
      <c r="AE178"/>
      <c r="AF178"/>
      <c r="AG178"/>
      <c r="AH178"/>
      <c r="AI178"/>
      <c r="AL178"/>
      <c r="AM178"/>
      <c r="AN178"/>
      <c r="AO178"/>
    </row>
    <row r="179" spans="15:41" x14ac:dyDescent="0.35">
      <c r="O179" s="7"/>
      <c r="P179" s="7"/>
      <c r="V179" s="5"/>
      <c r="X179" s="7"/>
      <c r="Y179" s="7"/>
      <c r="Z179" s="7"/>
      <c r="AA179" s="7"/>
      <c r="AB179" s="5"/>
      <c r="AC179"/>
      <c r="AD179"/>
      <c r="AE179"/>
      <c r="AF179"/>
      <c r="AG179"/>
      <c r="AH179"/>
      <c r="AI179"/>
      <c r="AL179"/>
      <c r="AM179"/>
      <c r="AN179"/>
      <c r="AO179"/>
    </row>
    <row r="180" spans="15:41" x14ac:dyDescent="0.35">
      <c r="O180" s="7"/>
      <c r="P180" s="7"/>
      <c r="V180" s="5"/>
      <c r="X180" s="7"/>
      <c r="Y180" s="7"/>
      <c r="Z180" s="7"/>
      <c r="AA180" s="7"/>
      <c r="AB180" s="5"/>
      <c r="AC180"/>
      <c r="AD180"/>
      <c r="AE180"/>
      <c r="AF180"/>
      <c r="AG180"/>
      <c r="AH180"/>
      <c r="AI180"/>
      <c r="AL180"/>
      <c r="AM180"/>
      <c r="AN180"/>
      <c r="AO180"/>
    </row>
    <row r="181" spans="15:41" x14ac:dyDescent="0.35">
      <c r="O181" s="7"/>
      <c r="P181" s="7"/>
      <c r="V181" s="5"/>
      <c r="X181" s="7"/>
      <c r="Y181" s="7"/>
      <c r="Z181" s="7"/>
      <c r="AA181" s="7"/>
      <c r="AB181" s="5"/>
      <c r="AC181"/>
      <c r="AD181"/>
      <c r="AE181"/>
      <c r="AF181"/>
      <c r="AG181"/>
      <c r="AH181"/>
      <c r="AI181"/>
      <c r="AL181"/>
      <c r="AM181"/>
      <c r="AN181"/>
      <c r="AO181"/>
    </row>
    <row r="182" spans="15:41" x14ac:dyDescent="0.35">
      <c r="O182" s="7"/>
      <c r="P182" s="7"/>
      <c r="V182" s="5"/>
      <c r="X182" s="7"/>
      <c r="Y182" s="7"/>
      <c r="Z182" s="7"/>
      <c r="AA182" s="7"/>
      <c r="AB182" s="5"/>
      <c r="AC182"/>
      <c r="AD182"/>
      <c r="AE182"/>
      <c r="AF182"/>
      <c r="AG182"/>
      <c r="AH182"/>
      <c r="AI182"/>
      <c r="AL182"/>
      <c r="AM182"/>
      <c r="AN182"/>
      <c r="AO182"/>
    </row>
    <row r="183" spans="15:41" x14ac:dyDescent="0.35">
      <c r="O183" s="7"/>
      <c r="P183" s="7"/>
      <c r="V183" s="5"/>
      <c r="X183" s="7"/>
      <c r="Y183" s="7"/>
      <c r="Z183" s="7"/>
      <c r="AA183" s="7"/>
      <c r="AB183" s="5"/>
      <c r="AC183"/>
      <c r="AD183"/>
      <c r="AE183"/>
      <c r="AF183"/>
      <c r="AG183"/>
      <c r="AH183"/>
      <c r="AI183"/>
      <c r="AL183"/>
      <c r="AM183"/>
      <c r="AN183"/>
      <c r="AO183"/>
    </row>
    <row r="184" spans="15:41" x14ac:dyDescent="0.35">
      <c r="O184" s="7"/>
      <c r="P184" s="7"/>
      <c r="V184" s="5"/>
      <c r="X184" s="7"/>
      <c r="Y184" s="7"/>
      <c r="Z184" s="7"/>
      <c r="AA184" s="7"/>
      <c r="AB184" s="5"/>
      <c r="AC184"/>
      <c r="AD184"/>
      <c r="AE184"/>
      <c r="AF184"/>
      <c r="AG184"/>
      <c r="AH184"/>
      <c r="AI184"/>
      <c r="AL184"/>
      <c r="AM184"/>
      <c r="AN184"/>
      <c r="AO184"/>
    </row>
    <row r="185" spans="15:41" x14ac:dyDescent="0.35">
      <c r="O185" s="7"/>
      <c r="P185" s="7"/>
      <c r="V185" s="5"/>
      <c r="X185" s="7"/>
      <c r="Y185" s="7"/>
      <c r="Z185" s="7"/>
      <c r="AA185" s="7"/>
      <c r="AB185" s="5"/>
      <c r="AC185"/>
      <c r="AD185"/>
      <c r="AE185"/>
      <c r="AF185"/>
      <c r="AG185"/>
      <c r="AH185"/>
      <c r="AI185"/>
      <c r="AL185"/>
      <c r="AM185"/>
      <c r="AN185"/>
      <c r="AO185"/>
    </row>
    <row r="186" spans="15:41" x14ac:dyDescent="0.35">
      <c r="O186" s="7"/>
      <c r="P186" s="7"/>
      <c r="V186" s="5"/>
      <c r="X186" s="7"/>
      <c r="Y186" s="7"/>
      <c r="Z186" s="7"/>
      <c r="AA186" s="7"/>
      <c r="AB186" s="5"/>
      <c r="AC186"/>
      <c r="AD186"/>
      <c r="AE186"/>
      <c r="AF186"/>
      <c r="AG186"/>
      <c r="AH186"/>
      <c r="AI186"/>
      <c r="AL186"/>
      <c r="AM186"/>
      <c r="AN186"/>
      <c r="AO186"/>
    </row>
    <row r="187" spans="15:41" x14ac:dyDescent="0.35">
      <c r="O187" s="7"/>
      <c r="P187" s="7"/>
      <c r="V187" s="5"/>
      <c r="X187" s="7"/>
      <c r="Y187" s="7"/>
      <c r="Z187" s="7"/>
      <c r="AA187" s="7"/>
      <c r="AB187" s="5"/>
      <c r="AC187"/>
      <c r="AD187"/>
      <c r="AE187"/>
      <c r="AF187"/>
      <c r="AG187"/>
      <c r="AH187"/>
      <c r="AI187"/>
      <c r="AL187"/>
      <c r="AM187"/>
      <c r="AN187"/>
      <c r="AO187"/>
    </row>
    <row r="188" spans="15:41" x14ac:dyDescent="0.35">
      <c r="O188" s="7"/>
      <c r="P188" s="7"/>
      <c r="V188" s="5"/>
      <c r="X188" s="7"/>
      <c r="Y188" s="7"/>
      <c r="Z188" s="7"/>
      <c r="AA188" s="7"/>
      <c r="AB188" s="5"/>
      <c r="AC188"/>
      <c r="AD188"/>
      <c r="AE188"/>
      <c r="AF188"/>
      <c r="AG188"/>
      <c r="AH188"/>
      <c r="AI188"/>
      <c r="AL188"/>
      <c r="AM188"/>
      <c r="AN188"/>
      <c r="AO188"/>
    </row>
    <row r="189" spans="15:41" x14ac:dyDescent="0.35">
      <c r="O189" s="7"/>
      <c r="P189" s="7"/>
      <c r="V189" s="5"/>
      <c r="X189" s="7"/>
      <c r="Y189" s="7"/>
      <c r="Z189" s="7"/>
      <c r="AA189" s="7"/>
      <c r="AB189" s="5"/>
      <c r="AC189"/>
      <c r="AD189"/>
      <c r="AE189"/>
      <c r="AF189"/>
      <c r="AG189"/>
      <c r="AH189"/>
      <c r="AI189"/>
      <c r="AL189"/>
      <c r="AM189"/>
      <c r="AN189"/>
      <c r="AO189"/>
    </row>
    <row r="190" spans="15:41" x14ac:dyDescent="0.35">
      <c r="O190" s="7"/>
      <c r="P190" s="7"/>
      <c r="V190" s="5"/>
      <c r="X190" s="7"/>
      <c r="Y190" s="7"/>
      <c r="Z190" s="7"/>
      <c r="AA190" s="7"/>
      <c r="AB190" s="5"/>
      <c r="AC190"/>
      <c r="AD190"/>
      <c r="AE190"/>
      <c r="AF190"/>
      <c r="AG190"/>
      <c r="AH190"/>
      <c r="AI190"/>
      <c r="AL190"/>
      <c r="AM190"/>
      <c r="AN190"/>
      <c r="AO190"/>
    </row>
    <row r="191" spans="15:41" x14ac:dyDescent="0.35">
      <c r="O191" s="7"/>
      <c r="P191" s="7"/>
      <c r="V191" s="5"/>
      <c r="X191" s="7"/>
      <c r="Y191" s="7"/>
      <c r="Z191" s="7"/>
      <c r="AA191" s="7"/>
      <c r="AB191" s="5"/>
      <c r="AC191"/>
      <c r="AD191"/>
      <c r="AE191"/>
      <c r="AF191"/>
      <c r="AG191"/>
      <c r="AH191"/>
      <c r="AI191"/>
      <c r="AL191"/>
      <c r="AM191"/>
      <c r="AN191"/>
      <c r="AO191"/>
    </row>
    <row r="192" spans="15:41" x14ac:dyDescent="0.35">
      <c r="O192" s="7"/>
      <c r="P192" s="7"/>
      <c r="V192" s="5"/>
      <c r="X192" s="7"/>
      <c r="Y192" s="7"/>
      <c r="Z192" s="7"/>
      <c r="AA192" s="7"/>
      <c r="AB192" s="5"/>
      <c r="AC192"/>
      <c r="AD192"/>
      <c r="AE192"/>
      <c r="AF192"/>
      <c r="AG192"/>
      <c r="AH192"/>
      <c r="AI192"/>
      <c r="AL192"/>
      <c r="AM192"/>
      <c r="AN192"/>
      <c r="AO192"/>
    </row>
    <row r="193" spans="15:41" x14ac:dyDescent="0.35">
      <c r="O193" s="7"/>
      <c r="P193" s="7"/>
      <c r="V193" s="5"/>
      <c r="X193" s="7"/>
      <c r="Y193" s="7"/>
      <c r="Z193" s="7"/>
      <c r="AA193" s="7"/>
      <c r="AB193" s="5"/>
      <c r="AC193"/>
      <c r="AD193"/>
      <c r="AE193"/>
      <c r="AF193"/>
      <c r="AG193"/>
      <c r="AH193"/>
      <c r="AI193"/>
      <c r="AL193"/>
      <c r="AM193"/>
      <c r="AN193"/>
      <c r="AO193"/>
    </row>
    <row r="194" spans="15:41" x14ac:dyDescent="0.35">
      <c r="O194" s="7"/>
      <c r="P194" s="7"/>
      <c r="V194" s="5"/>
      <c r="X194" s="7"/>
      <c r="Y194" s="7"/>
      <c r="Z194" s="7"/>
      <c r="AA194" s="7"/>
      <c r="AB194" s="5"/>
      <c r="AC194"/>
      <c r="AD194"/>
      <c r="AE194"/>
      <c r="AF194"/>
      <c r="AG194"/>
      <c r="AH194"/>
      <c r="AI194"/>
      <c r="AL194"/>
      <c r="AM194"/>
      <c r="AN194"/>
      <c r="AO194"/>
    </row>
    <row r="195" spans="15:41" x14ac:dyDescent="0.35">
      <c r="O195" s="7"/>
      <c r="P195" s="7"/>
      <c r="V195" s="5"/>
      <c r="X195" s="7"/>
      <c r="Y195" s="7"/>
      <c r="Z195" s="7"/>
      <c r="AA195" s="7"/>
      <c r="AB195" s="5"/>
      <c r="AC195"/>
      <c r="AD195"/>
      <c r="AE195"/>
      <c r="AF195"/>
      <c r="AG195"/>
      <c r="AH195"/>
      <c r="AI195"/>
      <c r="AL195"/>
      <c r="AM195"/>
      <c r="AN195"/>
      <c r="AO195"/>
    </row>
    <row r="196" spans="15:41" x14ac:dyDescent="0.35">
      <c r="O196" s="7"/>
      <c r="P196" s="7"/>
      <c r="V196" s="5"/>
      <c r="X196" s="7"/>
      <c r="Y196" s="7"/>
      <c r="Z196" s="7"/>
      <c r="AA196" s="7"/>
      <c r="AB196" s="5"/>
      <c r="AC196"/>
      <c r="AD196"/>
      <c r="AE196"/>
      <c r="AF196"/>
      <c r="AG196"/>
      <c r="AH196"/>
      <c r="AI196"/>
      <c r="AL196"/>
      <c r="AM196"/>
      <c r="AN196"/>
      <c r="AO196"/>
    </row>
    <row r="197" spans="15:41" x14ac:dyDescent="0.35">
      <c r="O197" s="7"/>
      <c r="P197" s="7"/>
      <c r="V197" s="5"/>
      <c r="X197" s="7"/>
      <c r="Y197" s="7"/>
      <c r="Z197" s="7"/>
      <c r="AA197" s="7"/>
      <c r="AB197" s="5"/>
      <c r="AC197"/>
      <c r="AD197"/>
      <c r="AE197"/>
      <c r="AF197"/>
      <c r="AG197"/>
      <c r="AH197"/>
      <c r="AI197"/>
      <c r="AL197"/>
      <c r="AM197"/>
      <c r="AN197"/>
      <c r="AO197"/>
    </row>
    <row r="198" spans="15:41" x14ac:dyDescent="0.35">
      <c r="O198" s="7"/>
      <c r="P198" s="7"/>
      <c r="V198" s="5"/>
      <c r="X198" s="7"/>
      <c r="Y198" s="7"/>
      <c r="Z198" s="7"/>
      <c r="AA198" s="7"/>
      <c r="AB198" s="5"/>
      <c r="AC198"/>
      <c r="AD198"/>
      <c r="AE198"/>
      <c r="AF198"/>
      <c r="AG198"/>
      <c r="AH198"/>
      <c r="AI198"/>
      <c r="AL198"/>
      <c r="AM198"/>
      <c r="AN198"/>
      <c r="AO198"/>
    </row>
    <row r="199" spans="15:41" x14ac:dyDescent="0.35">
      <c r="O199" s="7"/>
      <c r="P199" s="7"/>
      <c r="V199" s="5"/>
      <c r="X199" s="7"/>
      <c r="Y199" s="7"/>
      <c r="Z199" s="7"/>
      <c r="AA199" s="7"/>
      <c r="AB199" s="5"/>
      <c r="AC199"/>
      <c r="AD199"/>
      <c r="AE199"/>
      <c r="AF199"/>
      <c r="AG199"/>
      <c r="AH199"/>
      <c r="AI199"/>
      <c r="AL199"/>
      <c r="AM199"/>
      <c r="AN199"/>
      <c r="AO199"/>
    </row>
    <row r="200" spans="15:41" x14ac:dyDescent="0.35">
      <c r="O200" s="7"/>
      <c r="P200" s="7"/>
      <c r="V200" s="5"/>
      <c r="X200" s="7"/>
      <c r="Y200" s="7"/>
      <c r="Z200" s="7"/>
      <c r="AA200" s="7"/>
      <c r="AB200" s="5"/>
      <c r="AC200"/>
      <c r="AD200"/>
      <c r="AE200"/>
      <c r="AF200"/>
      <c r="AG200"/>
      <c r="AH200"/>
      <c r="AI200"/>
      <c r="AL200"/>
      <c r="AM200"/>
      <c r="AN200"/>
      <c r="AO200"/>
    </row>
    <row r="201" spans="15:41" x14ac:dyDescent="0.35">
      <c r="O201" s="7"/>
      <c r="P201" s="7"/>
      <c r="V201" s="5"/>
      <c r="X201" s="7"/>
      <c r="Y201" s="7"/>
      <c r="Z201" s="7"/>
      <c r="AA201" s="7"/>
      <c r="AB201" s="5"/>
      <c r="AC201"/>
      <c r="AD201"/>
      <c r="AE201"/>
      <c r="AF201"/>
      <c r="AG201"/>
      <c r="AH201"/>
      <c r="AI201"/>
      <c r="AL201"/>
      <c r="AM201"/>
      <c r="AN201"/>
      <c r="AO201"/>
    </row>
    <row r="202" spans="15:41" x14ac:dyDescent="0.35">
      <c r="O202" s="7"/>
      <c r="P202" s="7"/>
      <c r="V202" s="5"/>
      <c r="X202" s="7"/>
      <c r="Y202" s="7"/>
      <c r="Z202" s="7"/>
      <c r="AA202" s="7"/>
      <c r="AB202" s="5"/>
      <c r="AC202"/>
      <c r="AD202"/>
      <c r="AE202"/>
      <c r="AF202"/>
      <c r="AG202"/>
      <c r="AH202"/>
      <c r="AI202"/>
      <c r="AL202"/>
      <c r="AM202"/>
      <c r="AN202"/>
      <c r="AO202"/>
    </row>
    <row r="203" spans="15:41" x14ac:dyDescent="0.35">
      <c r="O203" s="7"/>
      <c r="P203" s="7"/>
      <c r="V203" s="5"/>
      <c r="X203" s="7"/>
      <c r="Y203" s="7"/>
      <c r="Z203" s="7"/>
      <c r="AA203" s="7"/>
      <c r="AB203" s="5"/>
      <c r="AC203"/>
      <c r="AD203"/>
      <c r="AE203"/>
      <c r="AF203"/>
      <c r="AG203"/>
      <c r="AH203"/>
      <c r="AI203"/>
      <c r="AL203"/>
      <c r="AM203"/>
      <c r="AN203"/>
      <c r="AO203"/>
    </row>
    <row r="204" spans="15:41" x14ac:dyDescent="0.35">
      <c r="O204" s="7"/>
      <c r="P204" s="7"/>
      <c r="V204" s="5"/>
      <c r="X204" s="7"/>
      <c r="Y204" s="7"/>
      <c r="Z204" s="7"/>
      <c r="AA204" s="7"/>
      <c r="AB204" s="5"/>
      <c r="AC204"/>
      <c r="AD204"/>
      <c r="AE204"/>
      <c r="AF204"/>
      <c r="AG204"/>
      <c r="AH204"/>
      <c r="AI204"/>
      <c r="AL204"/>
      <c r="AM204"/>
      <c r="AN204"/>
      <c r="AO204"/>
    </row>
    <row r="205" spans="15:41" x14ac:dyDescent="0.35">
      <c r="O205" s="7"/>
      <c r="P205" s="7"/>
      <c r="V205" s="5"/>
      <c r="X205" s="7"/>
      <c r="Y205" s="7"/>
      <c r="Z205" s="7"/>
      <c r="AA205" s="7"/>
      <c r="AB205" s="5"/>
      <c r="AC205"/>
      <c r="AD205"/>
      <c r="AE205"/>
      <c r="AF205"/>
      <c r="AG205"/>
      <c r="AH205"/>
      <c r="AI205"/>
      <c r="AL205"/>
      <c r="AM205"/>
      <c r="AN205"/>
      <c r="AO205"/>
    </row>
    <row r="206" spans="15:41" x14ac:dyDescent="0.35">
      <c r="O206" s="7"/>
      <c r="P206" s="7"/>
      <c r="V206" s="5"/>
      <c r="X206" s="7"/>
      <c r="Y206" s="7"/>
      <c r="Z206" s="7"/>
      <c r="AA206" s="7"/>
      <c r="AB206" s="5"/>
      <c r="AC206"/>
      <c r="AD206"/>
      <c r="AE206"/>
      <c r="AF206"/>
      <c r="AG206"/>
      <c r="AH206"/>
      <c r="AI206"/>
      <c r="AL206"/>
      <c r="AM206"/>
      <c r="AN206"/>
      <c r="AO206"/>
    </row>
    <row r="207" spans="15:41" x14ac:dyDescent="0.35">
      <c r="O207" s="7"/>
      <c r="P207" s="7"/>
      <c r="V207" s="5"/>
      <c r="X207" s="7"/>
      <c r="Y207" s="7"/>
      <c r="Z207" s="7"/>
      <c r="AA207" s="7"/>
      <c r="AB207" s="5"/>
      <c r="AC207"/>
      <c r="AD207"/>
      <c r="AE207"/>
      <c r="AF207"/>
      <c r="AG207"/>
      <c r="AH207"/>
      <c r="AI207"/>
      <c r="AL207"/>
      <c r="AM207"/>
      <c r="AN207"/>
      <c r="AO207"/>
    </row>
    <row r="208" spans="15:41" x14ac:dyDescent="0.35">
      <c r="O208" s="7"/>
      <c r="P208" s="7"/>
      <c r="V208" s="5"/>
      <c r="X208" s="7"/>
      <c r="Y208" s="7"/>
      <c r="Z208" s="7"/>
      <c r="AA208" s="7"/>
      <c r="AB208" s="5"/>
      <c r="AC208"/>
      <c r="AD208"/>
      <c r="AE208"/>
      <c r="AF208"/>
      <c r="AG208"/>
      <c r="AH208"/>
      <c r="AI208"/>
      <c r="AL208"/>
      <c r="AM208"/>
      <c r="AN208"/>
      <c r="AO208"/>
    </row>
    <row r="209" spans="15:41" x14ac:dyDescent="0.35">
      <c r="O209" s="7"/>
      <c r="P209" s="7"/>
      <c r="V209" s="5"/>
      <c r="X209" s="7"/>
      <c r="Y209" s="7"/>
      <c r="Z209" s="7"/>
      <c r="AA209" s="7"/>
      <c r="AB209" s="5"/>
      <c r="AC209"/>
      <c r="AD209"/>
      <c r="AE209"/>
      <c r="AF209"/>
      <c r="AG209"/>
      <c r="AH209"/>
      <c r="AI209"/>
      <c r="AL209"/>
      <c r="AM209"/>
      <c r="AN209"/>
      <c r="AO209"/>
    </row>
    <row r="210" spans="15:41" x14ac:dyDescent="0.35">
      <c r="O210" s="7"/>
      <c r="P210" s="7"/>
      <c r="V210" s="5"/>
      <c r="X210" s="7"/>
      <c r="Y210" s="7"/>
      <c r="Z210" s="7"/>
      <c r="AA210" s="7"/>
      <c r="AB210" s="5"/>
      <c r="AC210"/>
      <c r="AD210"/>
      <c r="AE210"/>
      <c r="AF210"/>
      <c r="AG210"/>
      <c r="AH210"/>
      <c r="AI210"/>
      <c r="AL210"/>
      <c r="AM210"/>
      <c r="AN210"/>
      <c r="AO210"/>
    </row>
    <row r="211" spans="15:41" x14ac:dyDescent="0.35">
      <c r="O211" s="7"/>
      <c r="P211" s="7"/>
      <c r="V211" s="5"/>
      <c r="X211" s="7"/>
      <c r="Y211" s="7"/>
      <c r="Z211" s="7"/>
      <c r="AA211" s="7"/>
      <c r="AB211" s="5"/>
      <c r="AC211"/>
      <c r="AD211"/>
      <c r="AE211"/>
      <c r="AF211"/>
      <c r="AG211"/>
      <c r="AH211"/>
      <c r="AI211"/>
      <c r="AL211"/>
      <c r="AM211"/>
      <c r="AN211"/>
      <c r="AO211"/>
    </row>
    <row r="212" spans="15:41" x14ac:dyDescent="0.35">
      <c r="O212" s="7"/>
      <c r="P212" s="7"/>
      <c r="V212" s="5"/>
      <c r="X212" s="7"/>
      <c r="Y212" s="7"/>
      <c r="Z212" s="7"/>
      <c r="AA212" s="7"/>
      <c r="AB212" s="5"/>
      <c r="AC212"/>
      <c r="AD212"/>
      <c r="AE212"/>
      <c r="AF212"/>
      <c r="AG212"/>
      <c r="AH212"/>
      <c r="AI212"/>
      <c r="AL212"/>
      <c r="AM212"/>
      <c r="AN212"/>
      <c r="AO212"/>
    </row>
    <row r="213" spans="15:41" x14ac:dyDescent="0.35">
      <c r="O213" s="7"/>
      <c r="P213" s="7"/>
      <c r="V213" s="5"/>
      <c r="X213" s="7"/>
      <c r="Y213" s="7"/>
      <c r="Z213" s="7"/>
      <c r="AA213" s="7"/>
      <c r="AB213" s="5"/>
      <c r="AC213"/>
      <c r="AD213"/>
      <c r="AE213"/>
      <c r="AF213"/>
      <c r="AG213"/>
      <c r="AH213"/>
      <c r="AI213"/>
      <c r="AL213"/>
      <c r="AM213"/>
      <c r="AN213"/>
      <c r="AO213"/>
    </row>
    <row r="214" spans="15:41" x14ac:dyDescent="0.35">
      <c r="O214" s="7"/>
      <c r="P214" s="7"/>
      <c r="V214" s="5"/>
      <c r="X214" s="7"/>
      <c r="Y214" s="7"/>
      <c r="Z214" s="7"/>
      <c r="AA214" s="7"/>
      <c r="AB214" s="5"/>
      <c r="AC214"/>
      <c r="AD214"/>
      <c r="AE214"/>
      <c r="AF214"/>
      <c r="AG214"/>
      <c r="AH214"/>
      <c r="AI214"/>
      <c r="AL214"/>
      <c r="AM214"/>
      <c r="AN214"/>
      <c r="AO214"/>
    </row>
    <row r="215" spans="15:41" x14ac:dyDescent="0.35">
      <c r="O215" s="7"/>
      <c r="P215" s="7"/>
      <c r="V215" s="5"/>
      <c r="X215" s="7"/>
      <c r="Y215" s="7"/>
      <c r="Z215" s="7"/>
      <c r="AA215" s="7"/>
      <c r="AB215" s="5"/>
      <c r="AC215"/>
      <c r="AD215"/>
      <c r="AE215"/>
      <c r="AF215"/>
      <c r="AG215"/>
      <c r="AH215"/>
      <c r="AI215"/>
      <c r="AL215"/>
      <c r="AM215"/>
      <c r="AN215"/>
      <c r="AO215"/>
    </row>
    <row r="216" spans="15:41" x14ac:dyDescent="0.35">
      <c r="O216" s="7"/>
      <c r="P216" s="7"/>
      <c r="V216" s="5"/>
      <c r="X216" s="7"/>
      <c r="Y216" s="7"/>
      <c r="Z216" s="7"/>
      <c r="AA216" s="7"/>
      <c r="AB216" s="5"/>
      <c r="AC216"/>
      <c r="AD216"/>
      <c r="AE216"/>
      <c r="AF216"/>
      <c r="AG216"/>
      <c r="AH216"/>
      <c r="AI216"/>
      <c r="AL216"/>
      <c r="AM216"/>
      <c r="AN216"/>
      <c r="AO216"/>
    </row>
    <row r="217" spans="15:41" x14ac:dyDescent="0.35">
      <c r="O217" s="7"/>
      <c r="P217" s="7"/>
      <c r="V217" s="5"/>
      <c r="X217" s="7"/>
      <c r="Y217" s="7"/>
      <c r="Z217" s="7"/>
      <c r="AA217" s="7"/>
      <c r="AB217" s="5"/>
      <c r="AC217"/>
      <c r="AD217"/>
      <c r="AE217"/>
      <c r="AF217"/>
      <c r="AG217"/>
      <c r="AH217"/>
      <c r="AI217"/>
      <c r="AL217"/>
      <c r="AM217"/>
      <c r="AN217"/>
      <c r="AO217"/>
    </row>
    <row r="218" spans="15:41" x14ac:dyDescent="0.35">
      <c r="O218" s="7"/>
      <c r="P218" s="7"/>
      <c r="V218" s="5"/>
      <c r="X218" s="7"/>
      <c r="Y218" s="7"/>
      <c r="Z218" s="7"/>
      <c r="AA218" s="7"/>
      <c r="AB218" s="5"/>
      <c r="AC218"/>
      <c r="AD218"/>
      <c r="AE218"/>
      <c r="AF218"/>
      <c r="AG218"/>
      <c r="AH218"/>
      <c r="AI218"/>
      <c r="AL218"/>
      <c r="AM218"/>
      <c r="AN218"/>
      <c r="AO218"/>
    </row>
    <row r="219" spans="15:41" x14ac:dyDescent="0.35">
      <c r="O219" s="7"/>
      <c r="P219" s="7"/>
      <c r="V219" s="5"/>
      <c r="X219" s="7"/>
      <c r="Y219" s="7"/>
      <c r="Z219" s="7"/>
      <c r="AA219" s="7"/>
      <c r="AB219" s="5"/>
      <c r="AC219"/>
      <c r="AD219"/>
      <c r="AE219"/>
      <c r="AF219"/>
      <c r="AG219"/>
      <c r="AH219"/>
      <c r="AI219"/>
      <c r="AL219"/>
      <c r="AM219"/>
      <c r="AN219"/>
      <c r="AO219"/>
    </row>
    <row r="220" spans="15:41" x14ac:dyDescent="0.35">
      <c r="O220" s="7"/>
      <c r="P220" s="7"/>
      <c r="V220" s="5"/>
      <c r="X220" s="7"/>
      <c r="Y220" s="7"/>
      <c r="Z220" s="7"/>
      <c r="AA220" s="7"/>
      <c r="AB220" s="5"/>
      <c r="AC220"/>
      <c r="AD220"/>
      <c r="AE220"/>
      <c r="AF220"/>
      <c r="AG220"/>
      <c r="AH220"/>
      <c r="AI220"/>
      <c r="AL220"/>
      <c r="AM220"/>
      <c r="AN220"/>
      <c r="AO220"/>
    </row>
    <row r="221" spans="15:41" x14ac:dyDescent="0.35">
      <c r="O221" s="7"/>
      <c r="P221" s="7"/>
      <c r="V221" s="5"/>
      <c r="X221" s="7"/>
      <c r="Y221" s="7"/>
      <c r="Z221" s="7"/>
      <c r="AA221" s="7"/>
      <c r="AB221" s="5"/>
      <c r="AC221"/>
      <c r="AD221"/>
      <c r="AE221"/>
      <c r="AF221"/>
      <c r="AG221"/>
      <c r="AH221"/>
      <c r="AI221"/>
      <c r="AL221"/>
      <c r="AM221"/>
      <c r="AN221"/>
      <c r="AO221"/>
    </row>
    <row r="222" spans="15:41" x14ac:dyDescent="0.35">
      <c r="O222" s="7"/>
      <c r="P222" s="7"/>
      <c r="V222" s="5"/>
      <c r="X222" s="7"/>
      <c r="Y222" s="7"/>
      <c r="Z222" s="7"/>
      <c r="AA222" s="7"/>
      <c r="AB222" s="5"/>
      <c r="AC222"/>
      <c r="AD222"/>
      <c r="AE222"/>
      <c r="AF222"/>
      <c r="AG222"/>
      <c r="AH222"/>
      <c r="AI222"/>
      <c r="AL222"/>
      <c r="AM222"/>
      <c r="AN222"/>
      <c r="AO222"/>
    </row>
    <row r="223" spans="15:41" x14ac:dyDescent="0.35">
      <c r="O223" s="7"/>
      <c r="P223" s="7"/>
      <c r="V223" s="5"/>
      <c r="X223" s="7"/>
      <c r="Y223" s="7"/>
      <c r="Z223" s="7"/>
      <c r="AA223" s="7"/>
      <c r="AB223" s="5"/>
      <c r="AC223"/>
      <c r="AD223"/>
      <c r="AE223"/>
      <c r="AF223"/>
      <c r="AG223"/>
      <c r="AH223"/>
      <c r="AI223"/>
      <c r="AL223"/>
      <c r="AM223"/>
      <c r="AN223"/>
      <c r="AO223"/>
    </row>
    <row r="224" spans="15:41" x14ac:dyDescent="0.35">
      <c r="O224" s="7"/>
      <c r="P224" s="7"/>
      <c r="V224" s="5"/>
      <c r="X224" s="7"/>
      <c r="Y224" s="7"/>
      <c r="Z224" s="7"/>
      <c r="AA224" s="7"/>
      <c r="AB224" s="5"/>
      <c r="AC224"/>
      <c r="AD224"/>
      <c r="AE224"/>
      <c r="AF224"/>
      <c r="AG224"/>
      <c r="AH224"/>
      <c r="AI224"/>
      <c r="AL224"/>
      <c r="AM224"/>
      <c r="AN224"/>
      <c r="AO224"/>
    </row>
    <row r="225" spans="15:41" x14ac:dyDescent="0.35">
      <c r="O225" s="7"/>
      <c r="P225" s="7"/>
      <c r="V225" s="5"/>
      <c r="X225" s="7"/>
      <c r="Y225" s="7"/>
      <c r="Z225" s="7"/>
      <c r="AA225" s="7"/>
      <c r="AB225" s="5"/>
      <c r="AC225"/>
      <c r="AD225"/>
      <c r="AE225"/>
      <c r="AF225"/>
      <c r="AG225"/>
      <c r="AH225"/>
      <c r="AI225"/>
      <c r="AL225"/>
      <c r="AM225"/>
      <c r="AN225"/>
      <c r="AO225"/>
    </row>
    <row r="226" spans="15:41" x14ac:dyDescent="0.35">
      <c r="O226" s="7"/>
      <c r="P226" s="7"/>
      <c r="V226" s="5"/>
      <c r="X226" s="7"/>
      <c r="Y226" s="7"/>
      <c r="Z226" s="7"/>
      <c r="AA226" s="7"/>
      <c r="AB226" s="5"/>
      <c r="AC226"/>
      <c r="AD226"/>
      <c r="AE226"/>
      <c r="AF226"/>
      <c r="AG226"/>
      <c r="AH226"/>
      <c r="AI226"/>
      <c r="AL226"/>
      <c r="AM226"/>
      <c r="AN226"/>
      <c r="AO226"/>
    </row>
    <row r="227" spans="15:41" x14ac:dyDescent="0.35">
      <c r="O227" s="7"/>
      <c r="P227" s="7"/>
      <c r="V227" s="5"/>
      <c r="X227" s="7"/>
      <c r="Y227" s="7"/>
      <c r="Z227" s="7"/>
      <c r="AA227" s="7"/>
      <c r="AB227" s="5"/>
      <c r="AC227"/>
      <c r="AD227"/>
      <c r="AE227"/>
      <c r="AF227"/>
      <c r="AG227"/>
      <c r="AH227"/>
      <c r="AI227"/>
      <c r="AL227"/>
      <c r="AM227"/>
      <c r="AN227"/>
      <c r="AO227"/>
    </row>
    <row r="228" spans="15:41" x14ac:dyDescent="0.35">
      <c r="O228" s="7"/>
      <c r="P228" s="7"/>
      <c r="V228" s="5"/>
      <c r="X228" s="7"/>
      <c r="Y228" s="7"/>
      <c r="Z228" s="7"/>
      <c r="AA228" s="7"/>
      <c r="AB228" s="5"/>
      <c r="AC228"/>
      <c r="AD228"/>
      <c r="AE228"/>
      <c r="AF228"/>
      <c r="AG228"/>
      <c r="AH228"/>
      <c r="AI228"/>
      <c r="AL228"/>
      <c r="AM228"/>
      <c r="AN228"/>
      <c r="AO228"/>
    </row>
  </sheetData>
  <sortState xmlns:xlrd2="http://schemas.microsoft.com/office/spreadsheetml/2017/richdata2" ref="A2:BM228">
    <sortCondition ref="A1"/>
  </sortState>
  <dataConsolidate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Götzendorfer</dc:creator>
  <cp:lastModifiedBy>nace mikuš</cp:lastModifiedBy>
  <dcterms:created xsi:type="dcterms:W3CDTF">2018-04-17T10:07:19Z</dcterms:created>
  <dcterms:modified xsi:type="dcterms:W3CDTF">2020-07-17T13:51:06Z</dcterms:modified>
</cp:coreProperties>
</file>