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ianagambas/Documents/Universidad de Los Andes/Octavo Semestre/Simulación de Eventos Discretos/Proyecto/SimulationProject/AnalisisDeEntrada/"/>
    </mc:Choice>
  </mc:AlternateContent>
  <xr:revisionPtr revIDLastSave="0" documentId="8_{5B364FBF-EF42-2A4E-A636-AF95FF32524B}" xr6:coauthVersionLast="43" xr6:coauthVersionMax="43" xr10:uidLastSave="{00000000-0000-0000-0000-000000000000}"/>
  <bookViews>
    <workbookView xWindow="0" yWindow="0" windowWidth="25600" windowHeight="16000" activeTab="2" xr2:uid="{00000000-000D-0000-FFFF-FFFF00000000}"/>
  </bookViews>
  <sheets>
    <sheet name="Validación" sheetId="1" r:id="rId1"/>
    <sheet name="V" sheetId="2" r:id="rId2"/>
    <sheet name="VF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D3" i="3"/>
  <c r="F12" i="2"/>
  <c r="E11" i="2"/>
  <c r="F11" i="2" s="1"/>
  <c r="E12" i="2"/>
  <c r="E13" i="2"/>
  <c r="F13" i="2" s="1"/>
  <c r="C3" i="3"/>
  <c r="B3" i="3"/>
  <c r="C2" i="3"/>
  <c r="B2" i="3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F13" i="1"/>
  <c r="F14" i="1"/>
  <c r="F15" i="1"/>
  <c r="F16" i="1"/>
  <c r="F17" i="1"/>
  <c r="F18" i="1"/>
  <c r="F19" i="1"/>
  <c r="F20" i="1"/>
  <c r="F21" i="1"/>
  <c r="E12" i="1"/>
  <c r="F12" i="1" s="1"/>
  <c r="E13" i="1"/>
  <c r="E14" i="1"/>
  <c r="E15" i="1"/>
  <c r="E16" i="1"/>
  <c r="E17" i="1"/>
  <c r="E18" i="1"/>
  <c r="E19" i="1"/>
  <c r="E20" i="1"/>
  <c r="E21" i="1"/>
  <c r="H5" i="1"/>
  <c r="H2" i="1"/>
  <c r="G11" i="1"/>
  <c r="G10" i="1"/>
  <c r="G5" i="1"/>
  <c r="G2" i="1"/>
  <c r="E11" i="1"/>
  <c r="F11" i="1" s="1"/>
  <c r="E5" i="1"/>
  <c r="F5" i="1" s="1"/>
  <c r="E3" i="1"/>
  <c r="F3" i="1" s="1"/>
  <c r="E6" i="1"/>
  <c r="F6" i="1" s="1"/>
  <c r="E7" i="1"/>
  <c r="F7" i="1" s="1"/>
  <c r="E8" i="1"/>
  <c r="F8" i="1" s="1"/>
  <c r="E10" i="1"/>
  <c r="F10" i="1" s="1"/>
  <c r="E9" i="1"/>
  <c r="F9" i="1" s="1"/>
  <c r="E4" i="1"/>
  <c r="F4" i="1" s="1"/>
  <c r="E2" i="1"/>
  <c r="F2" i="1" s="1"/>
  <c r="H12" i="2" l="1"/>
  <c r="G12" i="2"/>
  <c r="E2" i="3" s="1"/>
  <c r="H10" i="2"/>
  <c r="G10" i="2"/>
  <c r="D2" i="3" s="1"/>
  <c r="H2" i="2"/>
  <c r="G2" i="2"/>
  <c r="H5" i="2"/>
  <c r="G5" i="2"/>
</calcChain>
</file>

<file path=xl/sharedStrings.xml><?xml version="1.0" encoding="utf-8"?>
<sst xmlns="http://schemas.openxmlformats.org/spreadsheetml/2006/main" count="42" uniqueCount="25">
  <si>
    <t>Brayan López</t>
  </si>
  <si>
    <t>Profesiograma</t>
  </si>
  <si>
    <t>P1</t>
  </si>
  <si>
    <t>Llegada</t>
  </si>
  <si>
    <t>Salida</t>
  </si>
  <si>
    <t>Tiempo en el sistema (horas)</t>
  </si>
  <si>
    <t>Tiempo en el sistema (minutos)</t>
  </si>
  <si>
    <t>Carlos Rubiano</t>
  </si>
  <si>
    <t>Entidad</t>
  </si>
  <si>
    <t>Cindy Rodriguez</t>
  </si>
  <si>
    <t>Claudia Salcedo</t>
  </si>
  <si>
    <t>Diana Cárdenas</t>
  </si>
  <si>
    <t>Digna Hurtado</t>
  </si>
  <si>
    <t>Gineth Sierra</t>
  </si>
  <si>
    <t>Heidy Orozco</t>
  </si>
  <si>
    <t>María Bojaca</t>
  </si>
  <si>
    <t>Steven Prieto</t>
  </si>
  <si>
    <t>Prom</t>
  </si>
  <si>
    <t>P2</t>
  </si>
  <si>
    <t>P3</t>
  </si>
  <si>
    <t>P4</t>
  </si>
  <si>
    <t>Media</t>
  </si>
  <si>
    <t>Desv</t>
  </si>
  <si>
    <t>Mario Ruiz</t>
  </si>
  <si>
    <t>Juan Jaimes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</si>
</sst>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72" workbookViewId="0">
      <selection sqref="A1:XFD1048576"/>
    </sheetView>
  </sheetViews>
  <sheetFormatPr baseColWidth="10" defaultColWidth="8.83203125" defaultRowHeight="15" x14ac:dyDescent="0.2"/>
  <cols>
    <col min="1" max="1" width="12.5" style="2" bestFit="1" customWidth="1"/>
    <col min="2" max="2" width="12" style="2" bestFit="1" customWidth="1"/>
    <col min="3" max="4" width="11" style="2" bestFit="1" customWidth="1"/>
    <col min="5" max="5" width="23.1640625" style="2" bestFit="1" customWidth="1"/>
    <col min="6" max="6" width="24.6640625" style="2" bestFit="1" customWidth="1"/>
    <col min="7" max="16384" width="8.83203125" style="2"/>
  </cols>
  <sheetData>
    <row r="1" spans="1:8" x14ac:dyDescent="0.2">
      <c r="A1" s="6" t="s">
        <v>8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17</v>
      </c>
    </row>
    <row r="2" spans="1:8" x14ac:dyDescent="0.2">
      <c r="A2" s="1" t="s">
        <v>0</v>
      </c>
      <c r="B2" s="1">
        <v>1</v>
      </c>
      <c r="C2" s="3">
        <v>0.3825810185185185</v>
      </c>
      <c r="D2" s="3">
        <v>0.40625</v>
      </c>
      <c r="E2" s="4">
        <f>(D2-C2)*24</f>
        <v>0.56805555555555598</v>
      </c>
      <c r="F2" s="1">
        <f>E2*60</f>
        <v>34.083333333333357</v>
      </c>
      <c r="G2" s="5">
        <f>AVERAGE(F2:F4)</f>
        <v>31.616666666666649</v>
      </c>
      <c r="H2" s="2">
        <f>_xlfn.STDEV.S(F2:F4)</f>
        <v>10.960193124819217</v>
      </c>
    </row>
    <row r="3" spans="1:8" x14ac:dyDescent="0.2">
      <c r="A3" s="1" t="s">
        <v>10</v>
      </c>
      <c r="B3" s="1">
        <v>1</v>
      </c>
      <c r="C3" s="3">
        <v>0.52664351851851854</v>
      </c>
      <c r="D3" s="3">
        <v>0.54027777777777775</v>
      </c>
      <c r="E3" s="4">
        <f>(D3-C3)*24</f>
        <v>0.32722222222222097</v>
      </c>
      <c r="F3" s="1">
        <f>E3*60</f>
        <v>19.633333333333258</v>
      </c>
      <c r="G3" s="5"/>
    </row>
    <row r="4" spans="1:8" x14ac:dyDescent="0.2">
      <c r="A4" s="1" t="s">
        <v>16</v>
      </c>
      <c r="B4" s="1">
        <v>1</v>
      </c>
      <c r="C4" s="3">
        <v>0.39712962962962961</v>
      </c>
      <c r="D4" s="3">
        <v>0.42569444444444443</v>
      </c>
      <c r="E4" s="4">
        <f>(D4-C4)*24</f>
        <v>0.6855555555555557</v>
      </c>
      <c r="F4" s="1">
        <f>E4*60</f>
        <v>41.13333333333334</v>
      </c>
      <c r="G4" s="5"/>
    </row>
    <row r="5" spans="1:8" x14ac:dyDescent="0.2">
      <c r="A5" s="1" t="s">
        <v>9</v>
      </c>
      <c r="B5" s="1">
        <v>2</v>
      </c>
      <c r="C5" s="3">
        <v>0.40202546296296293</v>
      </c>
      <c r="D5" s="3">
        <v>0.43333333333333335</v>
      </c>
      <c r="E5" s="4">
        <f>(D5-C5)*24</f>
        <v>0.75138888888888999</v>
      </c>
      <c r="F5" s="1">
        <f>E5*60</f>
        <v>45.0833333333334</v>
      </c>
      <c r="G5" s="5">
        <f>AVERAGE(F5:F9)</f>
        <v>68.660000000000053</v>
      </c>
      <c r="H5" s="2">
        <f>_xlfn.STDEV.S(F5:F9)</f>
        <v>36.602634619807183</v>
      </c>
    </row>
    <row r="6" spans="1:8" x14ac:dyDescent="0.2">
      <c r="A6" s="1" t="s">
        <v>11</v>
      </c>
      <c r="B6" s="1">
        <v>2</v>
      </c>
      <c r="C6" s="3">
        <v>0.63423611111111111</v>
      </c>
      <c r="D6" s="3">
        <v>0.66805555555555562</v>
      </c>
      <c r="E6" s="4">
        <f>(D6-C6)*24</f>
        <v>0.81166666666666831</v>
      </c>
      <c r="F6" s="1">
        <f>E6*60</f>
        <v>48.700000000000102</v>
      </c>
      <c r="G6" s="5"/>
    </row>
    <row r="7" spans="1:8" x14ac:dyDescent="0.2">
      <c r="A7" s="1" t="s">
        <v>12</v>
      </c>
      <c r="B7" s="1">
        <v>2</v>
      </c>
      <c r="C7" s="3">
        <v>0.32400462962962967</v>
      </c>
      <c r="D7" s="3">
        <v>0.41388888888888892</v>
      </c>
      <c r="E7" s="4">
        <f>(D7-C7)*24</f>
        <v>2.1572222222222219</v>
      </c>
      <c r="F7" s="1">
        <f>E7*60</f>
        <v>129.43333333333331</v>
      </c>
      <c r="G7" s="5"/>
    </row>
    <row r="8" spans="1:8" x14ac:dyDescent="0.2">
      <c r="A8" s="1" t="s">
        <v>13</v>
      </c>
      <c r="B8" s="1">
        <v>2</v>
      </c>
      <c r="C8" s="3">
        <v>0.43870370370370365</v>
      </c>
      <c r="D8" s="3">
        <v>0.46875</v>
      </c>
      <c r="E8" s="4">
        <f>(D8-C8)*24</f>
        <v>0.72111111111111237</v>
      </c>
      <c r="F8" s="1">
        <f>E8*60</f>
        <v>43.266666666666744</v>
      </c>
      <c r="G8" s="5"/>
    </row>
    <row r="9" spans="1:8" x14ac:dyDescent="0.2">
      <c r="A9" s="1" t="s">
        <v>15</v>
      </c>
      <c r="B9" s="1">
        <v>2</v>
      </c>
      <c r="C9" s="3">
        <v>0.34873842592592591</v>
      </c>
      <c r="D9" s="3">
        <v>0.40208333333333335</v>
      </c>
      <c r="E9" s="4">
        <f>(D9-C9)*24</f>
        <v>1.2802777777777785</v>
      </c>
      <c r="F9" s="1">
        <f>E9*60</f>
        <v>76.816666666666706</v>
      </c>
      <c r="G9" s="5"/>
    </row>
    <row r="10" spans="1:8" x14ac:dyDescent="0.2">
      <c r="A10" s="1" t="s">
        <v>14</v>
      </c>
      <c r="B10" s="1">
        <v>3</v>
      </c>
      <c r="C10" s="3">
        <v>0.45217592592592593</v>
      </c>
      <c r="D10" s="3">
        <v>0.49444444444444446</v>
      </c>
      <c r="E10" s="4">
        <f>(D10-C10)*24</f>
        <v>1.0144444444444449</v>
      </c>
      <c r="F10" s="1">
        <f>E10*60</f>
        <v>60.866666666666696</v>
      </c>
      <c r="G10" s="1">
        <f>F10</f>
        <v>60.866666666666696</v>
      </c>
    </row>
    <row r="11" spans="1:8" x14ac:dyDescent="0.2">
      <c r="A11" s="1" t="s">
        <v>7</v>
      </c>
      <c r="B11" s="1">
        <v>4</v>
      </c>
      <c r="C11" s="3">
        <v>0.32013888888888892</v>
      </c>
      <c r="D11" s="3">
        <v>0.36805555555555558</v>
      </c>
      <c r="E11" s="4">
        <f>(D11-C11)*24</f>
        <v>1.1499999999999999</v>
      </c>
      <c r="F11" s="1">
        <f>E11*60</f>
        <v>69</v>
      </c>
      <c r="G11" s="1">
        <f>F11</f>
        <v>69</v>
      </c>
    </row>
    <row r="12" spans="1:8" x14ac:dyDescent="0.2">
      <c r="B12" s="2">
        <v>1</v>
      </c>
      <c r="C12" s="3">
        <v>0.37343750000000003</v>
      </c>
      <c r="D12" s="3">
        <v>0.4152777777777778</v>
      </c>
      <c r="E12" s="4">
        <f t="shared" ref="E12:E21" si="0">(D12-C12)*24</f>
        <v>1.0041666666666664</v>
      </c>
      <c r="F12" s="1">
        <f t="shared" ref="F12:F21" si="1">E12*60</f>
        <v>60.249999999999986</v>
      </c>
    </row>
    <row r="13" spans="1:8" x14ac:dyDescent="0.2">
      <c r="B13" s="2">
        <v>1</v>
      </c>
      <c r="C13" s="3">
        <v>0.43870370370370365</v>
      </c>
      <c r="D13" s="3">
        <v>0.46875</v>
      </c>
      <c r="E13" s="4">
        <f t="shared" si="0"/>
        <v>0.72111111111111237</v>
      </c>
      <c r="F13" s="1">
        <f t="shared" si="1"/>
        <v>43.266666666666744</v>
      </c>
    </row>
    <row r="14" spans="1:8" x14ac:dyDescent="0.2">
      <c r="B14" s="2">
        <v>1</v>
      </c>
      <c r="C14" s="3">
        <v>0.34873842592592591</v>
      </c>
      <c r="D14" s="3">
        <v>0.40208333333333335</v>
      </c>
      <c r="E14" s="4">
        <f t="shared" si="0"/>
        <v>1.2802777777777785</v>
      </c>
      <c r="F14" s="1">
        <f t="shared" si="1"/>
        <v>76.816666666666706</v>
      </c>
    </row>
    <row r="15" spans="1:8" x14ac:dyDescent="0.2">
      <c r="B15" s="2">
        <v>2</v>
      </c>
      <c r="C15" s="3">
        <v>0.45217592592592593</v>
      </c>
      <c r="D15" s="3">
        <v>0.49444444444444446</v>
      </c>
      <c r="E15" s="4">
        <f t="shared" si="0"/>
        <v>1.0144444444444449</v>
      </c>
      <c r="F15" s="1">
        <f t="shared" si="1"/>
        <v>60.866666666666696</v>
      </c>
    </row>
    <row r="16" spans="1:8" x14ac:dyDescent="0.2">
      <c r="B16" s="2">
        <v>2</v>
      </c>
      <c r="C16" s="3">
        <v>0.32013888888888892</v>
      </c>
      <c r="D16" s="3">
        <v>0.36805555555555558</v>
      </c>
      <c r="E16" s="4">
        <f t="shared" si="0"/>
        <v>1.1499999999999999</v>
      </c>
      <c r="F16" s="1">
        <f t="shared" si="1"/>
        <v>69</v>
      </c>
    </row>
    <row r="17" spans="2:6" x14ac:dyDescent="0.2">
      <c r="B17" s="2">
        <v>3</v>
      </c>
      <c r="C17" s="3">
        <v>0.3825810185185185</v>
      </c>
      <c r="D17" s="3">
        <v>0.40625</v>
      </c>
      <c r="E17" s="4">
        <f t="shared" si="0"/>
        <v>0.56805555555555598</v>
      </c>
      <c r="F17" s="1">
        <f t="shared" si="1"/>
        <v>34.083333333333357</v>
      </c>
    </row>
    <row r="18" spans="2:6" x14ac:dyDescent="0.2">
      <c r="B18" s="2">
        <v>3</v>
      </c>
      <c r="C18" s="3">
        <v>0.52664351851851854</v>
      </c>
      <c r="D18" s="3">
        <v>0.54027777777777775</v>
      </c>
      <c r="E18" s="4">
        <f t="shared" si="0"/>
        <v>0.32722222222222097</v>
      </c>
      <c r="F18" s="1">
        <f t="shared" si="1"/>
        <v>19.633333333333258</v>
      </c>
    </row>
    <row r="19" spans="2:6" x14ac:dyDescent="0.2">
      <c r="B19" s="2">
        <v>3</v>
      </c>
      <c r="C19" s="3">
        <v>0.39712962962962961</v>
      </c>
      <c r="D19" s="3">
        <v>0.42569444444444443</v>
      </c>
      <c r="E19" s="4">
        <f t="shared" si="0"/>
        <v>0.6855555555555557</v>
      </c>
      <c r="F19" s="1">
        <f t="shared" si="1"/>
        <v>41.13333333333334</v>
      </c>
    </row>
    <row r="20" spans="2:6" x14ac:dyDescent="0.2">
      <c r="B20" s="2">
        <v>4</v>
      </c>
      <c r="C20" s="3">
        <v>0.40202546296296293</v>
      </c>
      <c r="D20" s="3">
        <v>0.43333333333333335</v>
      </c>
      <c r="E20" s="4">
        <f t="shared" si="0"/>
        <v>0.75138888888888999</v>
      </c>
      <c r="F20" s="1">
        <f t="shared" si="1"/>
        <v>45.0833333333334</v>
      </c>
    </row>
    <row r="21" spans="2:6" x14ac:dyDescent="0.2">
      <c r="B21" s="2">
        <v>4</v>
      </c>
      <c r="C21" s="3">
        <v>0.63423611111111111</v>
      </c>
      <c r="D21" s="3">
        <v>0.66805555555555562</v>
      </c>
      <c r="E21" s="4">
        <f t="shared" si="0"/>
        <v>0.81166666666666831</v>
      </c>
      <c r="F21" s="1">
        <f t="shared" si="1"/>
        <v>48.700000000000102</v>
      </c>
    </row>
  </sheetData>
  <sortState xmlns:xlrd2="http://schemas.microsoft.com/office/spreadsheetml/2017/richdata2" ref="A2:F11">
    <sortCondition ref="B1"/>
  </sortState>
  <mergeCells count="2">
    <mergeCell ref="G2:G4"/>
    <mergeCell ref="G5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1942-9E1D-174B-9EEB-09D7BA814CBA}">
  <dimension ref="A1:H24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2.5" style="2" bestFit="1" customWidth="1"/>
    <col min="2" max="2" width="12" style="2" bestFit="1" customWidth="1"/>
    <col min="3" max="4" width="11" style="2" bestFit="1" customWidth="1"/>
    <col min="5" max="5" width="23.1640625" style="2" bestFit="1" customWidth="1"/>
    <col min="6" max="6" width="24.6640625" style="2" bestFit="1" customWidth="1"/>
    <col min="7" max="16384" width="8.83203125" style="2"/>
  </cols>
  <sheetData>
    <row r="1" spans="1:8" x14ac:dyDescent="0.2">
      <c r="A1" s="6" t="s">
        <v>8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17</v>
      </c>
    </row>
    <row r="2" spans="1:8" x14ac:dyDescent="0.2">
      <c r="A2" s="1" t="s">
        <v>0</v>
      </c>
      <c r="B2" s="1">
        <v>1</v>
      </c>
      <c r="C2" s="3">
        <v>0.3825810185185185</v>
      </c>
      <c r="D2" s="3">
        <v>0.40625</v>
      </c>
      <c r="E2" s="4">
        <f>(D2-C2)*24</f>
        <v>0.56805555555555598</v>
      </c>
      <c r="F2" s="1">
        <f>E2*60</f>
        <v>34.083333333333357</v>
      </c>
      <c r="G2" s="5">
        <f>AVERAGE(F2:F4)</f>
        <v>31.616666666666649</v>
      </c>
      <c r="H2" s="2">
        <f>_xlfn.STDEV.S(F2:F4)</f>
        <v>10.960193124819217</v>
      </c>
    </row>
    <row r="3" spans="1:8" x14ac:dyDescent="0.2">
      <c r="A3" s="1" t="s">
        <v>10</v>
      </c>
      <c r="B3" s="1">
        <v>1</v>
      </c>
      <c r="C3" s="3">
        <v>0.52664351851851854</v>
      </c>
      <c r="D3" s="3">
        <v>0.54027777777777775</v>
      </c>
      <c r="E3" s="4">
        <f>(D3-C3)*24</f>
        <v>0.32722222222222097</v>
      </c>
      <c r="F3" s="1">
        <f>E3*60</f>
        <v>19.633333333333258</v>
      </c>
      <c r="G3" s="5"/>
    </row>
    <row r="4" spans="1:8" x14ac:dyDescent="0.2">
      <c r="A4" s="1" t="s">
        <v>16</v>
      </c>
      <c r="B4" s="1">
        <v>1</v>
      </c>
      <c r="C4" s="3">
        <v>0.39712962962962961</v>
      </c>
      <c r="D4" s="3">
        <v>0.42569444444444443</v>
      </c>
      <c r="E4" s="4">
        <f>(D4-C4)*24</f>
        <v>0.6855555555555557</v>
      </c>
      <c r="F4" s="1">
        <f>E4*60</f>
        <v>41.13333333333334</v>
      </c>
      <c r="G4" s="5"/>
    </row>
    <row r="5" spans="1:8" x14ac:dyDescent="0.2">
      <c r="A5" s="1" t="s">
        <v>9</v>
      </c>
      <c r="B5" s="1">
        <v>2</v>
      </c>
      <c r="C5" s="3">
        <v>0.40202546296296293</v>
      </c>
      <c r="D5" s="3">
        <v>0.43333333333333335</v>
      </c>
      <c r="E5" s="4">
        <f>(D5-C5)*24</f>
        <v>0.75138888888888999</v>
      </c>
      <c r="F5" s="1">
        <f>E5*60</f>
        <v>45.0833333333334</v>
      </c>
      <c r="G5" s="5">
        <f>AVERAGE(F5:F9)</f>
        <v>68.660000000000053</v>
      </c>
      <c r="H5" s="2">
        <f>_xlfn.STDEV.S(F5:F9)</f>
        <v>36.602634619807183</v>
      </c>
    </row>
    <row r="6" spans="1:8" x14ac:dyDescent="0.2">
      <c r="A6" s="1" t="s">
        <v>11</v>
      </c>
      <c r="B6" s="1">
        <v>2</v>
      </c>
      <c r="C6" s="3">
        <v>0.63423611111111111</v>
      </c>
      <c r="D6" s="3">
        <v>0.66805555555555562</v>
      </c>
      <c r="E6" s="4">
        <f>(D6-C6)*24</f>
        <v>0.81166666666666831</v>
      </c>
      <c r="F6" s="1">
        <f>E6*60</f>
        <v>48.700000000000102</v>
      </c>
      <c r="G6" s="5"/>
    </row>
    <row r="7" spans="1:8" x14ac:dyDescent="0.2">
      <c r="A7" s="1" t="s">
        <v>12</v>
      </c>
      <c r="B7" s="1">
        <v>2</v>
      </c>
      <c r="C7" s="3">
        <v>0.32400462962962967</v>
      </c>
      <c r="D7" s="3">
        <v>0.41388888888888892</v>
      </c>
      <c r="E7" s="4">
        <f>(D7-C7)*24</f>
        <v>2.1572222222222219</v>
      </c>
      <c r="F7" s="1">
        <f>E7*60</f>
        <v>129.43333333333331</v>
      </c>
      <c r="G7" s="5"/>
    </row>
    <row r="8" spans="1:8" x14ac:dyDescent="0.2">
      <c r="A8" s="1" t="s">
        <v>13</v>
      </c>
      <c r="B8" s="1">
        <v>2</v>
      </c>
      <c r="C8" s="3">
        <v>0.43870370370370365</v>
      </c>
      <c r="D8" s="3">
        <v>0.46875</v>
      </c>
      <c r="E8" s="4">
        <f>(D8-C8)*24</f>
        <v>0.72111111111111237</v>
      </c>
      <c r="F8" s="1">
        <f>E8*60</f>
        <v>43.266666666666744</v>
      </c>
      <c r="G8" s="5"/>
    </row>
    <row r="9" spans="1:8" x14ac:dyDescent="0.2">
      <c r="A9" s="1" t="s">
        <v>15</v>
      </c>
      <c r="B9" s="1">
        <v>2</v>
      </c>
      <c r="C9" s="3">
        <v>0.34873842592592591</v>
      </c>
      <c r="D9" s="3">
        <v>0.40208333333333335</v>
      </c>
      <c r="E9" s="4">
        <f>(D9-C9)*24</f>
        <v>1.2802777777777785</v>
      </c>
      <c r="F9" s="1">
        <f>E9*60</f>
        <v>76.816666666666706</v>
      </c>
      <c r="G9" s="5"/>
    </row>
    <row r="10" spans="1:8" x14ac:dyDescent="0.2">
      <c r="A10" s="1" t="s">
        <v>14</v>
      </c>
      <c r="B10" s="1">
        <v>3</v>
      </c>
      <c r="C10" s="3">
        <v>0.45217592592592593</v>
      </c>
      <c r="D10" s="3">
        <v>0.49444444444444446</v>
      </c>
      <c r="E10" s="4">
        <f>(D10-C10)*24</f>
        <v>1.0144444444444449</v>
      </c>
      <c r="F10" s="1">
        <f>E10*60</f>
        <v>60.866666666666696</v>
      </c>
      <c r="G10" s="5">
        <f>AVERAGE(F10:F11)</f>
        <v>82.983333333333334</v>
      </c>
      <c r="H10" s="2">
        <f>_xlfn.STDEV.S(F10:F11)</f>
        <v>31.277689954484874</v>
      </c>
    </row>
    <row r="11" spans="1:8" x14ac:dyDescent="0.2">
      <c r="A11" s="2" t="s">
        <v>23</v>
      </c>
      <c r="B11" s="2">
        <v>3</v>
      </c>
      <c r="C11" s="3">
        <v>0.49854166666666666</v>
      </c>
      <c r="D11" s="3">
        <v>0.57152777777777775</v>
      </c>
      <c r="E11" s="4">
        <f t="shared" ref="E11:E13" si="0">(D11-C11)*24</f>
        <v>1.751666666666666</v>
      </c>
      <c r="F11" s="1">
        <f t="shared" ref="F11:F13" si="1">E11*60</f>
        <v>105.09999999999997</v>
      </c>
      <c r="G11" s="5"/>
    </row>
    <row r="12" spans="1:8" x14ac:dyDescent="0.2">
      <c r="A12" s="1" t="s">
        <v>7</v>
      </c>
      <c r="B12" s="1">
        <v>4</v>
      </c>
      <c r="C12" s="3">
        <v>0.32013888888888892</v>
      </c>
      <c r="D12" s="3">
        <v>0.36805555555555558</v>
      </c>
      <c r="E12" s="4">
        <f t="shared" si="0"/>
        <v>1.1499999999999999</v>
      </c>
      <c r="F12" s="1">
        <f t="shared" si="1"/>
        <v>69</v>
      </c>
      <c r="G12" s="5">
        <f>AVERAGE(F12:F13)</f>
        <v>88.658333333333331</v>
      </c>
      <c r="H12" s="2">
        <f>_xlfn.STDEV.S(F12:F13)</f>
        <v>27.801081613651146</v>
      </c>
    </row>
    <row r="13" spans="1:8" x14ac:dyDescent="0.2">
      <c r="A13" s="7" t="s">
        <v>24</v>
      </c>
      <c r="B13" s="7">
        <v>4</v>
      </c>
      <c r="C13" s="3">
        <v>0.42547453703703703</v>
      </c>
      <c r="D13" s="3">
        <v>0.50069444444444444</v>
      </c>
      <c r="E13" s="4">
        <f t="shared" si="0"/>
        <v>1.805277777777778</v>
      </c>
      <c r="F13" s="1">
        <f t="shared" si="1"/>
        <v>108.31666666666668</v>
      </c>
      <c r="G13" s="5"/>
      <c r="H13" s="7"/>
    </row>
    <row r="14" spans="1:8" x14ac:dyDescent="0.2">
      <c r="A14" s="7"/>
      <c r="B14" s="7"/>
      <c r="C14" s="8"/>
      <c r="D14" s="8"/>
      <c r="E14" s="9"/>
      <c r="F14" s="7"/>
      <c r="G14" s="7"/>
      <c r="H14" s="7"/>
    </row>
    <row r="15" spans="1:8" x14ac:dyDescent="0.2">
      <c r="A15" s="7"/>
      <c r="B15" s="7"/>
      <c r="C15" s="8"/>
      <c r="D15" s="8"/>
      <c r="E15" s="9"/>
      <c r="F15" s="7"/>
      <c r="G15" s="7"/>
      <c r="H15" s="7"/>
    </row>
    <row r="16" spans="1:8" x14ac:dyDescent="0.2">
      <c r="A16" s="7"/>
      <c r="B16" s="7"/>
      <c r="C16" s="8"/>
      <c r="D16" s="8"/>
      <c r="E16" s="9"/>
      <c r="F16" s="7"/>
      <c r="G16" s="7"/>
      <c r="H16" s="7"/>
    </row>
    <row r="17" spans="1:8" x14ac:dyDescent="0.2">
      <c r="A17" s="7"/>
      <c r="B17" s="7"/>
      <c r="C17" s="8"/>
      <c r="D17" s="8"/>
      <c r="E17" s="9"/>
      <c r="F17" s="7"/>
      <c r="G17" s="7"/>
      <c r="H17" s="7"/>
    </row>
    <row r="18" spans="1:8" x14ac:dyDescent="0.2">
      <c r="A18" s="7"/>
      <c r="B18" s="7"/>
      <c r="C18" s="8"/>
      <c r="D18" s="8"/>
      <c r="E18" s="9"/>
      <c r="F18" s="7"/>
      <c r="G18" s="7"/>
      <c r="H18" s="7"/>
    </row>
    <row r="19" spans="1:8" x14ac:dyDescent="0.2">
      <c r="A19" s="7"/>
      <c r="B19" s="7"/>
      <c r="C19" s="8"/>
      <c r="D19" s="8"/>
      <c r="E19" s="9"/>
      <c r="F19" s="7"/>
      <c r="G19" s="7"/>
      <c r="H19" s="7"/>
    </row>
    <row r="20" spans="1:8" x14ac:dyDescent="0.2">
      <c r="A20" s="7"/>
      <c r="B20" s="7"/>
      <c r="C20" s="8"/>
      <c r="D20" s="8"/>
      <c r="E20" s="9"/>
      <c r="F20" s="7"/>
      <c r="G20" s="7"/>
      <c r="H20" s="7"/>
    </row>
    <row r="21" spans="1:8" x14ac:dyDescent="0.2">
      <c r="A21" s="7"/>
      <c r="B21" s="7"/>
      <c r="C21" s="8"/>
      <c r="D21" s="8"/>
      <c r="E21" s="9"/>
      <c r="F21" s="7"/>
      <c r="G21" s="7"/>
      <c r="H21" s="7"/>
    </row>
    <row r="22" spans="1:8" x14ac:dyDescent="0.2">
      <c r="A22" s="7"/>
      <c r="B22" s="7"/>
      <c r="C22" s="7"/>
      <c r="D22" s="7"/>
      <c r="E22" s="7"/>
      <c r="F22" s="7"/>
      <c r="G22" s="7"/>
      <c r="H22" s="7"/>
    </row>
    <row r="23" spans="1:8" x14ac:dyDescent="0.2">
      <c r="A23" s="7"/>
      <c r="B23" s="7"/>
      <c r="C23" s="7"/>
      <c r="D23" s="7"/>
      <c r="E23" s="7"/>
      <c r="F23" s="7"/>
      <c r="G23" s="7"/>
      <c r="H23" s="7"/>
    </row>
    <row r="24" spans="1:8" x14ac:dyDescent="0.2">
      <c r="A24" s="7"/>
      <c r="B24" s="7"/>
      <c r="C24" s="7"/>
      <c r="D24" s="7"/>
      <c r="E24" s="7"/>
      <c r="F24" s="7"/>
      <c r="G24" s="7"/>
      <c r="H24" s="7"/>
    </row>
  </sheetData>
  <mergeCells count="4">
    <mergeCell ref="G2:G4"/>
    <mergeCell ref="G5:G9"/>
    <mergeCell ref="G10:G11"/>
    <mergeCell ref="G12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9429-ADB8-8D4C-B247-FA7FEA26BDF7}">
  <dimension ref="A1:E3"/>
  <sheetViews>
    <sheetView tabSelected="1" workbookViewId="0">
      <selection activeCell="E4" sqref="E4"/>
    </sheetView>
  </sheetViews>
  <sheetFormatPr baseColWidth="10" defaultRowHeight="15" x14ac:dyDescent="0.2"/>
  <sheetData>
    <row r="1" spans="1:5" x14ac:dyDescent="0.2">
      <c r="B1" t="s">
        <v>2</v>
      </c>
      <c r="C1" t="s">
        <v>18</v>
      </c>
      <c r="D1" t="s">
        <v>19</v>
      </c>
      <c r="E1" t="s">
        <v>20</v>
      </c>
    </row>
    <row r="2" spans="1:5" x14ac:dyDescent="0.2">
      <c r="A2" t="s">
        <v>21</v>
      </c>
      <c r="B2">
        <f>V!G2</f>
        <v>31.616666666666649</v>
      </c>
      <c r="C2">
        <f>V!G5</f>
        <v>68.660000000000053</v>
      </c>
      <c r="D2">
        <f>V!G10</f>
        <v>82.983333333333334</v>
      </c>
      <c r="E2">
        <f>V!G12</f>
        <v>88.658333333333331</v>
      </c>
    </row>
    <row r="3" spans="1:5" x14ac:dyDescent="0.2">
      <c r="A3" t="s">
        <v>22</v>
      </c>
      <c r="B3">
        <f>V!H2</f>
        <v>10.960193124819217</v>
      </c>
      <c r="C3">
        <f>V!H5</f>
        <v>36.602634619807183</v>
      </c>
      <c r="D3">
        <f>V!H10</f>
        <v>31.277689954484874</v>
      </c>
      <c r="E3">
        <f>V!H12</f>
        <v>27.801081613651146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Validación</vt:lpstr>
      <vt:lpstr>V</vt:lpstr>
      <vt:lpstr>VF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Bibiana Gamba</cp:lastModifiedBy>
  <cp:revision/>
  <dcterms:created xsi:type="dcterms:W3CDTF">2019-04-10T22:32:47Z</dcterms:created>
  <dcterms:modified xsi:type="dcterms:W3CDTF">2019-04-29T15:49:26Z</dcterms:modified>
  <cp:category/>
  <cp:contentStatus/>
</cp:coreProperties>
</file>